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Integration2020\Methodologie\COLLABORATIONS\CEFIS\Monitoring Walen\Bilans\"/>
    </mc:Choice>
  </mc:AlternateContent>
  <bookViews>
    <workbookView xWindow="0" yWindow="0" windowWidth="28800" windowHeight="11400"/>
  </bookViews>
  <sheets>
    <sheet name="Inscription 17.04.23" sheetId="1" r:id="rId1"/>
    <sheet name="Nationalité" sheetId="2" r:id="rId2"/>
    <sheet name="Commune" sheetId="3" r:id="rId3"/>
    <sheet name="Sexe" sheetId="4" r:id="rId4"/>
    <sheet name="UE non UE" sheetId="5" r:id="rId5"/>
    <sheet name="Age" sheetId="6" r:id="rId6"/>
    <sheet name="Années GDL" sheetId="8" r:id="rId7"/>
  </sheets>
  <definedNames>
    <definedName name="_xlnm._FilterDatabase" localSheetId="1" hidden="1">Nationalité!$A$16:$B$342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4" i="3" l="1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D3" i="8" l="1"/>
  <c r="D4" i="8"/>
  <c r="D5" i="8"/>
  <c r="D2" i="8"/>
  <c r="C5" i="8"/>
  <c r="B5" i="8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2" i="2"/>
  <c r="D3" i="5"/>
  <c r="D3" i="6"/>
  <c r="D4" i="6"/>
  <c r="D5" i="6"/>
  <c r="D6" i="6"/>
  <c r="D2" i="6"/>
  <c r="C6" i="6"/>
  <c r="B6" i="6"/>
  <c r="C4" i="4" l="1"/>
  <c r="B4" i="4"/>
  <c r="C4" i="5" l="1"/>
  <c r="B4" i="5"/>
  <c r="D2" i="5"/>
  <c r="D4" i="5" s="1"/>
  <c r="C5" i="4"/>
  <c r="B5" i="4"/>
  <c r="D3" i="4"/>
  <c r="D5" i="4" s="1"/>
  <c r="B4" i="1"/>
</calcChain>
</file>

<file path=xl/sharedStrings.xml><?xml version="1.0" encoding="utf-8"?>
<sst xmlns="http://schemas.openxmlformats.org/spreadsheetml/2006/main" count="186" uniqueCount="168">
  <si>
    <t>Total général</t>
  </si>
  <si>
    <t>Tx</t>
  </si>
  <si>
    <t>Taux</t>
  </si>
  <si>
    <t>Evolution des inscriptions par mois</t>
  </si>
  <si>
    <t>Total</t>
  </si>
  <si>
    <t xml:space="preserve">Tx inscript. </t>
  </si>
  <si>
    <t>Beaufort</t>
  </si>
  <si>
    <t>Bech</t>
  </si>
  <si>
    <t>Beckerich</t>
  </si>
  <si>
    <t>Berdorf</t>
  </si>
  <si>
    <t>Bertrange</t>
  </si>
  <si>
    <t>Bettembourg</t>
  </si>
  <si>
    <t>Bettendorf</t>
  </si>
  <si>
    <t>Betzdorf</t>
  </si>
  <si>
    <t>Bissen</t>
  </si>
  <si>
    <t>Biwer</t>
  </si>
  <si>
    <t>Boulaide</t>
  </si>
  <si>
    <t>Bourscheid</t>
  </si>
  <si>
    <t>Bous</t>
  </si>
  <si>
    <t>Clervaux</t>
  </si>
  <si>
    <t>Colmar-Berg</t>
  </si>
  <si>
    <t>Consdorf</t>
  </si>
  <si>
    <t>Contern</t>
  </si>
  <si>
    <t>Dalheim</t>
  </si>
  <si>
    <t>Diekirch</t>
  </si>
  <si>
    <t>Differdange</t>
  </si>
  <si>
    <t>Dippach</t>
  </si>
  <si>
    <t>Dudelange</t>
  </si>
  <si>
    <t>Echternach</t>
  </si>
  <si>
    <t>Ell</t>
  </si>
  <si>
    <t>Erpeldange-sur-Sûre</t>
  </si>
  <si>
    <t>Esch-sur-Alzette</t>
  </si>
  <si>
    <t>Esch-sur-Sûre</t>
  </si>
  <si>
    <t>Ettelbruck</t>
  </si>
  <si>
    <t>Feulen</t>
  </si>
  <si>
    <t>Fischbach</t>
  </si>
  <si>
    <t>Flaxweiler</t>
  </si>
  <si>
    <t>Frisange</t>
  </si>
  <si>
    <t>Garnich</t>
  </si>
  <si>
    <t>Goesdorf</t>
  </si>
  <si>
    <t>Grevenmacher</t>
  </si>
  <si>
    <t>Grosbous</t>
  </si>
  <si>
    <t>Habscht</t>
  </si>
  <si>
    <t>Heffingen</t>
  </si>
  <si>
    <t>Helperknapp</t>
  </si>
  <si>
    <t>Hesperange</t>
  </si>
  <si>
    <t>Junglinster</t>
  </si>
  <si>
    <t>Kayl</t>
  </si>
  <si>
    <t>Kehlen</t>
  </si>
  <si>
    <t>Kiischpelt</t>
  </si>
  <si>
    <t>Koerich</t>
  </si>
  <si>
    <t>Kopstal</t>
  </si>
  <si>
    <t>Lac de la Haute-Sûre</t>
  </si>
  <si>
    <t>Larochette</t>
  </si>
  <si>
    <t>Lenningen</t>
  </si>
  <si>
    <t>Leudelange</t>
  </si>
  <si>
    <t>Lintgen</t>
  </si>
  <si>
    <t>Lorentzweiler</t>
  </si>
  <si>
    <t>Luxembourg</t>
  </si>
  <si>
    <t>Mamer</t>
  </si>
  <si>
    <t>Manternach</t>
  </si>
  <si>
    <t>Mersch</t>
  </si>
  <si>
    <t>Mertert</t>
  </si>
  <si>
    <t>Mertzig</t>
  </si>
  <si>
    <t>Mondercange</t>
  </si>
  <si>
    <t>Mondorf-les-Bains</t>
  </si>
  <si>
    <t>Niederanven</t>
  </si>
  <si>
    <t>Nommern</t>
  </si>
  <si>
    <t>Parc Hosingen</t>
  </si>
  <si>
    <t>Putscheid</t>
  </si>
  <si>
    <t>Rambrouch</t>
  </si>
  <si>
    <t>Reckange-sur-Mess</t>
  </si>
  <si>
    <t>Redange/Attert</t>
  </si>
  <si>
    <t>Reisdorf</t>
  </si>
  <si>
    <t>Remich</t>
  </si>
  <si>
    <t>Roeser</t>
  </si>
  <si>
    <t>Rosport-Mompach</t>
  </si>
  <si>
    <t>Rumelange</t>
  </si>
  <si>
    <t>Saeul</t>
  </si>
  <si>
    <t>Sandweiler</t>
  </si>
  <si>
    <t>Sanem</t>
  </si>
  <si>
    <t>Schengen</t>
  </si>
  <si>
    <t>Schieren</t>
  </si>
  <si>
    <t>Schifflange</t>
  </si>
  <si>
    <t>Schuttrange</t>
  </si>
  <si>
    <t>Stadtbredimus</t>
  </si>
  <si>
    <t>Steinfort</t>
  </si>
  <si>
    <t>Steinsel</t>
  </si>
  <si>
    <t>Strassen</t>
  </si>
  <si>
    <t>Tandel</t>
  </si>
  <si>
    <t>Troisvierges</t>
  </si>
  <si>
    <t>Useldange</t>
  </si>
  <si>
    <t>Vianden</t>
  </si>
  <si>
    <t>Vichten</t>
  </si>
  <si>
    <t>Wahl</t>
  </si>
  <si>
    <t>Waldbillig</t>
  </si>
  <si>
    <t>Waldbredimus</t>
  </si>
  <si>
    <t>Walferdange</t>
  </si>
  <si>
    <t>Weiler-la-Tour</t>
  </si>
  <si>
    <t>Weiswampach</t>
  </si>
  <si>
    <t>Wiltz</t>
  </si>
  <si>
    <t>Wincrange</t>
  </si>
  <si>
    <t>Winseler</t>
  </si>
  <si>
    <t>Wormeldange</t>
  </si>
  <si>
    <t>Hors UE</t>
  </si>
  <si>
    <t>Käerjeng</t>
  </si>
  <si>
    <t>Pétange</t>
  </si>
  <si>
    <t>Préizerdaul</t>
  </si>
  <si>
    <t>Vallée de l'Ernz</t>
  </si>
  <si>
    <t>Nationalité*</t>
  </si>
  <si>
    <t>*162 nationalités</t>
  </si>
  <si>
    <t>Mars 23</t>
  </si>
  <si>
    <t>Portugal</t>
  </si>
  <si>
    <t>France</t>
  </si>
  <si>
    <t>Italie</t>
  </si>
  <si>
    <t>Belgique</t>
  </si>
  <si>
    <t>Allemagne</t>
  </si>
  <si>
    <t>Espagne</t>
  </si>
  <si>
    <t>Inde</t>
  </si>
  <si>
    <t>Royaume-Uni</t>
  </si>
  <si>
    <t>Roumanie</t>
  </si>
  <si>
    <t>Grèce</t>
  </si>
  <si>
    <t>Pologne</t>
  </si>
  <si>
    <t>Irlande</t>
  </si>
  <si>
    <t>Monténégro</t>
  </si>
  <si>
    <t>Brésil</t>
  </si>
  <si>
    <t>Cap-Vert</t>
  </si>
  <si>
    <t>Danemark</t>
  </si>
  <si>
    <t>Turquie</t>
  </si>
  <si>
    <t>Russie</t>
  </si>
  <si>
    <t>Chine</t>
  </si>
  <si>
    <t>Maroc</t>
  </si>
  <si>
    <t>Suède</t>
  </si>
  <si>
    <t>Hongrie</t>
  </si>
  <si>
    <t>Juil. 22</t>
  </si>
  <si>
    <t>Août 22</t>
  </si>
  <si>
    <t>Sept. 22</t>
  </si>
  <si>
    <t>Oct. 22</t>
  </si>
  <si>
    <t>Nov. 22</t>
  </si>
  <si>
    <t>Déc. 22</t>
  </si>
  <si>
    <t>Janv. 23</t>
  </si>
  <si>
    <t>Fév. 23</t>
  </si>
  <si>
    <t>Avril 23 (1-17)</t>
  </si>
  <si>
    <t>Femmes</t>
  </si>
  <si>
    <t>Hommes</t>
  </si>
  <si>
    <t>18 à 24 ans</t>
  </si>
  <si>
    <t>25 à 34 ans</t>
  </si>
  <si>
    <t>35 à 54 ans</t>
  </si>
  <si>
    <t>55 et plus</t>
  </si>
  <si>
    <t>Taux moyen</t>
  </si>
  <si>
    <t>UE</t>
  </si>
  <si>
    <t>Bulgarie</t>
  </si>
  <si>
    <t>Bosnie-Herzégovine</t>
  </si>
  <si>
    <t>Erythrée</t>
  </si>
  <si>
    <t>Croatie</t>
  </si>
  <si>
    <t>Pays-Bas</t>
  </si>
  <si>
    <t>Serbie</t>
  </si>
  <si>
    <t>Syrie</t>
  </si>
  <si>
    <t>Tunisie</t>
  </si>
  <si>
    <t>Ukraine</t>
  </si>
  <si>
    <t>Etats-Unis</t>
  </si>
  <si>
    <t>Classes d'âge</t>
  </si>
  <si>
    <t>Années Luxembourg</t>
  </si>
  <si>
    <t>0 à 4 ans</t>
  </si>
  <si>
    <t>5 à 9 ans</t>
  </si>
  <si>
    <t>10 ans et plus</t>
  </si>
  <si>
    <t>Grand Total</t>
  </si>
  <si>
    <t>EC 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</si>
</sst>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49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0" borderId="1" xfId="0" applyBorder="1"/>
    <xf numFmtId="15" fontId="0" fillId="0" borderId="0" xfId="0" applyNumberFormat="1"/>
    <xf numFmtId="0" fontId="0" fillId="0" borderId="1" xfId="0" applyBorder="1" applyAlignment="1">
      <alignment horizontal="left" inden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0" borderId="0" xfId="0" applyFont="1" applyBorder="1" applyAlignment="1">
      <alignment horizontal="center" vertical="center"/>
    </xf>
    <xf numFmtId="164" fontId="4" fillId="0" borderId="0" xfId="1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0" fillId="0" borderId="0" xfId="0" applyNumberFormat="1"/>
    <xf numFmtId="0" fontId="1" fillId="0" borderId="1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0" fillId="0" borderId="0" xfId="0" applyFill="1"/>
    <xf numFmtId="164" fontId="0" fillId="0" borderId="0" xfId="0" applyNumberFormat="1" applyFill="1"/>
    <xf numFmtId="164" fontId="5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2" sqref="A2"/>
    </sheetView>
  </sheetViews>
  <sheetFormatPr defaultColWidth="11" defaultRowHeight="15.75" x14ac:dyDescent="0.25"/>
  <cols>
    <col min="1" max="1" width="20.875" customWidth="1"/>
  </cols>
  <sheetData>
    <row r="1" spans="1:4" x14ac:dyDescent="0.25">
      <c r="A1" s="10">
        <v>45033</v>
      </c>
    </row>
    <row r="2" spans="1:4" x14ac:dyDescent="0.25">
      <c r="A2" s="1" t="s">
        <v>167</v>
      </c>
      <c r="B2">
        <v>50084</v>
      </c>
    </row>
    <row r="3" spans="1:4" x14ac:dyDescent="0.25">
      <c r="A3" s="12" t="s">
        <v>0</v>
      </c>
      <c r="B3" s="13">
        <v>252464</v>
      </c>
    </row>
    <row r="4" spans="1:4" x14ac:dyDescent="0.25">
      <c r="A4" t="s">
        <v>1</v>
      </c>
      <c r="B4" s="2">
        <f>B2/B3</f>
        <v>0.19838075923696052</v>
      </c>
    </row>
    <row r="7" spans="1:4" x14ac:dyDescent="0.25">
      <c r="A7" s="1"/>
    </row>
    <row r="8" spans="1:4" x14ac:dyDescent="0.25">
      <c r="A8" s="26" t="s">
        <v>3</v>
      </c>
      <c r="B8" s="23"/>
    </row>
    <row r="9" spans="1:4" x14ac:dyDescent="0.25">
      <c r="A9" s="5" t="s">
        <v>134</v>
      </c>
      <c r="B9">
        <v>40</v>
      </c>
    </row>
    <row r="10" spans="1:4" x14ac:dyDescent="0.25">
      <c r="A10" s="6" t="s">
        <v>135</v>
      </c>
      <c r="B10">
        <v>98</v>
      </c>
      <c r="D10" s="3"/>
    </row>
    <row r="11" spans="1:4" x14ac:dyDescent="0.25">
      <c r="A11" s="5" t="s">
        <v>136</v>
      </c>
      <c r="B11">
        <v>163</v>
      </c>
    </row>
    <row r="12" spans="1:4" x14ac:dyDescent="0.25">
      <c r="A12" s="5" t="s">
        <v>137</v>
      </c>
      <c r="B12">
        <v>458</v>
      </c>
    </row>
    <row r="13" spans="1:4" x14ac:dyDescent="0.25">
      <c r="A13" s="5" t="s">
        <v>138</v>
      </c>
      <c r="B13">
        <v>566</v>
      </c>
    </row>
    <row r="14" spans="1:4" x14ac:dyDescent="0.25">
      <c r="A14" s="5" t="s">
        <v>139</v>
      </c>
      <c r="B14">
        <v>475</v>
      </c>
    </row>
    <row r="15" spans="1:4" x14ac:dyDescent="0.25">
      <c r="A15" s="5" t="s">
        <v>140</v>
      </c>
      <c r="B15">
        <v>1337</v>
      </c>
    </row>
    <row r="16" spans="1:4" x14ac:dyDescent="0.25">
      <c r="A16" s="5" t="s">
        <v>141</v>
      </c>
      <c r="B16">
        <v>2206</v>
      </c>
    </row>
    <row r="17" spans="1:2" x14ac:dyDescent="0.25">
      <c r="A17" s="5" t="s">
        <v>111</v>
      </c>
      <c r="B17">
        <v>9139</v>
      </c>
    </row>
    <row r="18" spans="1:2" x14ac:dyDescent="0.25">
      <c r="A18" s="5" t="s">
        <v>142</v>
      </c>
      <c r="B18">
        <v>8748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3"/>
  <sheetViews>
    <sheetView topLeftCell="A7" workbookViewId="0">
      <selection activeCell="B1" sqref="B1"/>
    </sheetView>
  </sheetViews>
  <sheetFormatPr defaultColWidth="11" defaultRowHeight="15.75" x14ac:dyDescent="0.25"/>
  <cols>
    <col min="1" max="1" width="17.375" customWidth="1"/>
    <col min="2" max="2" width="13.625" customWidth="1"/>
    <col min="3" max="3" width="15.125" customWidth="1"/>
  </cols>
  <sheetData>
    <row r="1" spans="1:4" x14ac:dyDescent="0.25">
      <c r="A1" s="14" t="s">
        <v>109</v>
      </c>
      <c r="B1" s="14" t="s">
        <v>167</v>
      </c>
      <c r="C1" s="14" t="s">
        <v>0</v>
      </c>
      <c r="D1" s="20" t="s">
        <v>5</v>
      </c>
    </row>
    <row r="2" spans="1:4" x14ac:dyDescent="0.25">
      <c r="A2" t="s">
        <v>115</v>
      </c>
      <c r="B2" s="18">
        <v>3865</v>
      </c>
      <c r="C2" s="18">
        <v>15961</v>
      </c>
      <c r="D2" s="2">
        <f>B2/C2</f>
        <v>0.24215274732159639</v>
      </c>
    </row>
    <row r="3" spans="1:4" x14ac:dyDescent="0.25">
      <c r="A3" t="s">
        <v>151</v>
      </c>
      <c r="B3" s="18">
        <v>186</v>
      </c>
      <c r="C3" s="18">
        <v>1556</v>
      </c>
      <c r="D3" s="2">
        <f t="shared" ref="D3:D33" si="0">B3/C3</f>
        <v>0.11953727506426735</v>
      </c>
    </row>
    <row r="4" spans="1:4" x14ac:dyDescent="0.25">
      <c r="A4" t="s">
        <v>152</v>
      </c>
      <c r="B4" s="18">
        <v>146</v>
      </c>
      <c r="C4" s="7">
        <v>1254</v>
      </c>
      <c r="D4" s="2">
        <f t="shared" si="0"/>
        <v>0.11642743221690591</v>
      </c>
    </row>
    <row r="5" spans="1:4" x14ac:dyDescent="0.25">
      <c r="A5" t="s">
        <v>125</v>
      </c>
      <c r="B5" s="18">
        <v>351</v>
      </c>
      <c r="C5" s="7">
        <v>2653</v>
      </c>
      <c r="D5" s="2">
        <f t="shared" si="0"/>
        <v>0.13230305314738033</v>
      </c>
    </row>
    <row r="6" spans="1:4" x14ac:dyDescent="0.25">
      <c r="A6" t="s">
        <v>126</v>
      </c>
      <c r="B6" s="18">
        <v>346</v>
      </c>
      <c r="C6" s="7">
        <v>2087</v>
      </c>
      <c r="D6" s="2">
        <f t="shared" si="0"/>
        <v>0.16578821274556779</v>
      </c>
    </row>
    <row r="7" spans="1:4" x14ac:dyDescent="0.25">
      <c r="A7" t="s">
        <v>116</v>
      </c>
      <c r="B7" s="18">
        <v>3019</v>
      </c>
      <c r="C7" s="7">
        <v>10411</v>
      </c>
      <c r="D7" s="2">
        <f t="shared" si="0"/>
        <v>0.28998175007203919</v>
      </c>
    </row>
    <row r="8" spans="1:4" x14ac:dyDescent="0.25">
      <c r="A8" t="s">
        <v>127</v>
      </c>
      <c r="B8" s="18">
        <v>297</v>
      </c>
      <c r="C8" s="7">
        <v>1127</v>
      </c>
      <c r="D8" s="2">
        <f t="shared" si="0"/>
        <v>0.26353149955634425</v>
      </c>
    </row>
    <row r="9" spans="1:4" x14ac:dyDescent="0.25">
      <c r="A9" t="s">
        <v>117</v>
      </c>
      <c r="B9" s="18">
        <v>1059</v>
      </c>
      <c r="C9" s="7">
        <v>7184</v>
      </c>
      <c r="D9" s="2">
        <f t="shared" si="0"/>
        <v>0.14741091314031179</v>
      </c>
    </row>
    <row r="10" spans="1:4" x14ac:dyDescent="0.25">
      <c r="A10" t="s">
        <v>153</v>
      </c>
      <c r="B10" s="18">
        <v>54</v>
      </c>
      <c r="C10" s="7">
        <v>1145</v>
      </c>
      <c r="D10" s="2">
        <f t="shared" si="0"/>
        <v>4.7161572052401748E-2</v>
      </c>
    </row>
    <row r="11" spans="1:4" x14ac:dyDescent="0.25">
      <c r="A11" t="s">
        <v>113</v>
      </c>
      <c r="B11" s="18">
        <v>9036</v>
      </c>
      <c r="C11" s="7">
        <v>38366</v>
      </c>
      <c r="D11" s="2">
        <f t="shared" si="0"/>
        <v>0.2355210342490747</v>
      </c>
    </row>
    <row r="12" spans="1:4" x14ac:dyDescent="0.25">
      <c r="A12" t="s">
        <v>119</v>
      </c>
      <c r="B12" s="18">
        <v>649</v>
      </c>
      <c r="C12" s="7">
        <v>3161</v>
      </c>
      <c r="D12" s="2">
        <f t="shared" si="0"/>
        <v>0.20531477380575766</v>
      </c>
    </row>
    <row r="13" spans="1:4" x14ac:dyDescent="0.25">
      <c r="A13" t="s">
        <v>121</v>
      </c>
      <c r="B13" s="18">
        <v>604</v>
      </c>
      <c r="C13" s="7">
        <v>3417</v>
      </c>
      <c r="D13" s="2">
        <f t="shared" si="0"/>
        <v>0.17676324261047702</v>
      </c>
    </row>
    <row r="14" spans="1:4" x14ac:dyDescent="0.25">
      <c r="A14" t="s">
        <v>133</v>
      </c>
      <c r="B14" s="18">
        <v>204</v>
      </c>
      <c r="C14" s="7">
        <v>1445</v>
      </c>
      <c r="D14" s="2">
        <f t="shared" si="0"/>
        <v>0.14117647058823529</v>
      </c>
    </row>
    <row r="15" spans="1:4" x14ac:dyDescent="0.25">
      <c r="A15" t="s">
        <v>154</v>
      </c>
      <c r="B15" s="18">
        <v>109</v>
      </c>
      <c r="C15" s="7">
        <v>1105</v>
      </c>
      <c r="D15" s="2">
        <f t="shared" si="0"/>
        <v>9.864253393665158E-2</v>
      </c>
    </row>
    <row r="16" spans="1:4" x14ac:dyDescent="0.25">
      <c r="A16" t="s">
        <v>114</v>
      </c>
      <c r="B16" s="18">
        <v>4163</v>
      </c>
      <c r="C16" s="7">
        <v>20439</v>
      </c>
      <c r="D16" s="2">
        <f t="shared" si="0"/>
        <v>0.20367924066735163</v>
      </c>
    </row>
    <row r="17" spans="1:4" x14ac:dyDescent="0.25">
      <c r="A17" t="s">
        <v>118</v>
      </c>
      <c r="B17" s="18">
        <v>1000</v>
      </c>
      <c r="C17" s="7">
        <v>3901</v>
      </c>
      <c r="D17" s="2">
        <f t="shared" si="0"/>
        <v>0.25634452704434763</v>
      </c>
    </row>
    <row r="18" spans="1:4" x14ac:dyDescent="0.25">
      <c r="A18" t="s">
        <v>123</v>
      </c>
      <c r="B18" s="18">
        <v>348</v>
      </c>
      <c r="C18" s="7">
        <v>1711</v>
      </c>
      <c r="D18" s="2">
        <f t="shared" si="0"/>
        <v>0.20338983050847459</v>
      </c>
    </row>
    <row r="19" spans="1:4" x14ac:dyDescent="0.25">
      <c r="A19" t="s">
        <v>131</v>
      </c>
      <c r="B19" s="18">
        <v>230</v>
      </c>
      <c r="C19" s="7">
        <v>1683</v>
      </c>
      <c r="D19" s="2">
        <f t="shared" si="0"/>
        <v>0.13666072489601902</v>
      </c>
    </row>
    <row r="20" spans="1:4" x14ac:dyDescent="0.25">
      <c r="A20" t="s">
        <v>124</v>
      </c>
      <c r="B20" s="18">
        <v>376</v>
      </c>
      <c r="C20" s="7">
        <v>2182</v>
      </c>
      <c r="D20" s="2">
        <f t="shared" si="0"/>
        <v>0.17231897341888175</v>
      </c>
    </row>
    <row r="21" spans="1:4" x14ac:dyDescent="0.25">
      <c r="A21" t="s">
        <v>155</v>
      </c>
      <c r="B21" s="18">
        <v>971</v>
      </c>
      <c r="C21" s="7">
        <v>3323</v>
      </c>
      <c r="D21" s="2">
        <f t="shared" si="0"/>
        <v>0.29220583809810413</v>
      </c>
    </row>
    <row r="22" spans="1:4" x14ac:dyDescent="0.25">
      <c r="A22" t="s">
        <v>112</v>
      </c>
      <c r="B22" s="18">
        <v>14933</v>
      </c>
      <c r="C22" s="7">
        <v>74599</v>
      </c>
      <c r="D22" s="2">
        <f t="shared" si="0"/>
        <v>0.20017694607166317</v>
      </c>
    </row>
    <row r="23" spans="1:4" x14ac:dyDescent="0.25">
      <c r="A23" t="s">
        <v>122</v>
      </c>
      <c r="B23" s="18">
        <v>571</v>
      </c>
      <c r="C23" s="7">
        <v>4092</v>
      </c>
      <c r="D23" s="2">
        <f t="shared" si="0"/>
        <v>0.13954056695992179</v>
      </c>
    </row>
    <row r="24" spans="1:4" x14ac:dyDescent="0.25">
      <c r="A24" t="s">
        <v>120</v>
      </c>
      <c r="B24" s="18">
        <v>640</v>
      </c>
      <c r="C24" s="7">
        <v>5192</v>
      </c>
      <c r="D24" s="2">
        <f t="shared" si="0"/>
        <v>0.12326656394453005</v>
      </c>
    </row>
    <row r="25" spans="1:4" x14ac:dyDescent="0.25">
      <c r="A25" t="s">
        <v>129</v>
      </c>
      <c r="B25" s="18">
        <v>272</v>
      </c>
      <c r="C25" s="7">
        <v>1853</v>
      </c>
      <c r="D25" s="2">
        <f t="shared" si="0"/>
        <v>0.14678899082568808</v>
      </c>
    </row>
    <row r="26" spans="1:4" x14ac:dyDescent="0.25">
      <c r="A26" t="s">
        <v>132</v>
      </c>
      <c r="B26" s="18">
        <v>212</v>
      </c>
      <c r="C26" s="7">
        <v>1260</v>
      </c>
      <c r="D26" s="2">
        <f t="shared" si="0"/>
        <v>0.16825396825396827</v>
      </c>
    </row>
    <row r="27" spans="1:4" x14ac:dyDescent="0.25">
      <c r="A27" t="s">
        <v>156</v>
      </c>
      <c r="B27" s="18">
        <v>149</v>
      </c>
      <c r="C27" s="7">
        <v>1468</v>
      </c>
      <c r="D27" s="2">
        <f t="shared" si="0"/>
        <v>0.10149863760217984</v>
      </c>
    </row>
    <row r="28" spans="1:4" x14ac:dyDescent="0.25">
      <c r="A28" t="s">
        <v>157</v>
      </c>
      <c r="B28" s="18">
        <v>129</v>
      </c>
      <c r="C28" s="7">
        <v>1551</v>
      </c>
      <c r="D28" s="2">
        <f t="shared" si="0"/>
        <v>8.3172147001934232E-2</v>
      </c>
    </row>
    <row r="29" spans="1:4" x14ac:dyDescent="0.25">
      <c r="A29" t="s">
        <v>130</v>
      </c>
      <c r="B29" s="18">
        <v>235</v>
      </c>
      <c r="C29" s="7">
        <v>3585</v>
      </c>
      <c r="D29" s="2">
        <f t="shared" si="0"/>
        <v>6.555090655509066E-2</v>
      </c>
    </row>
    <row r="30" spans="1:4" x14ac:dyDescent="0.25">
      <c r="A30" t="s">
        <v>158</v>
      </c>
      <c r="B30" s="18">
        <v>164</v>
      </c>
      <c r="C30" s="7">
        <v>1271</v>
      </c>
      <c r="D30" s="2">
        <f t="shared" si="0"/>
        <v>0.12903225806451613</v>
      </c>
    </row>
    <row r="31" spans="1:4" x14ac:dyDescent="0.25">
      <c r="A31" t="s">
        <v>128</v>
      </c>
      <c r="B31" s="18">
        <v>290</v>
      </c>
      <c r="C31" s="7">
        <v>1280</v>
      </c>
      <c r="D31" s="2">
        <f t="shared" si="0"/>
        <v>0.2265625</v>
      </c>
    </row>
    <row r="32" spans="1:4" x14ac:dyDescent="0.25">
      <c r="A32" t="s">
        <v>159</v>
      </c>
      <c r="B32" s="18">
        <v>123</v>
      </c>
      <c r="C32" s="7">
        <v>1017</v>
      </c>
      <c r="D32" s="2">
        <f t="shared" si="0"/>
        <v>0.12094395280235988</v>
      </c>
    </row>
    <row r="33" spans="1:4" x14ac:dyDescent="0.25">
      <c r="A33" t="s">
        <v>160</v>
      </c>
      <c r="B33" s="18">
        <v>258</v>
      </c>
      <c r="C33" s="7">
        <v>1785</v>
      </c>
      <c r="D33" s="2">
        <f t="shared" si="0"/>
        <v>0.14453781512605043</v>
      </c>
    </row>
    <row r="34" spans="1:4" x14ac:dyDescent="0.25">
      <c r="A34" s="8"/>
    </row>
    <row r="35" spans="1:4" x14ac:dyDescent="0.25">
      <c r="A35" s="24" t="s">
        <v>110</v>
      </c>
    </row>
    <row r="36" spans="1:4" x14ac:dyDescent="0.25">
      <c r="A36" s="8"/>
    </row>
    <row r="37" spans="1:4" x14ac:dyDescent="0.25">
      <c r="A37" s="8"/>
    </row>
    <row r="38" spans="1:4" x14ac:dyDescent="0.25">
      <c r="A38" s="8"/>
    </row>
    <row r="39" spans="1:4" x14ac:dyDescent="0.25">
      <c r="A39" s="8"/>
    </row>
    <row r="40" spans="1:4" x14ac:dyDescent="0.25">
      <c r="A40" s="8"/>
    </row>
    <row r="41" spans="1:4" x14ac:dyDescent="0.25">
      <c r="A41" s="8"/>
    </row>
    <row r="42" spans="1:4" x14ac:dyDescent="0.25">
      <c r="A42" s="8"/>
    </row>
    <row r="43" spans="1:4" x14ac:dyDescent="0.25">
      <c r="A43" s="8"/>
    </row>
    <row r="44" spans="1:4" x14ac:dyDescent="0.25">
      <c r="A44" s="8"/>
    </row>
    <row r="45" spans="1:4" x14ac:dyDescent="0.25">
      <c r="A45" s="8"/>
    </row>
    <row r="46" spans="1:4" x14ac:dyDescent="0.25">
      <c r="A46" s="8"/>
    </row>
    <row r="47" spans="1:4" x14ac:dyDescent="0.25">
      <c r="A47" s="8"/>
    </row>
    <row r="48" spans="1:4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2" x14ac:dyDescent="0.25">
      <c r="A337" s="8"/>
    </row>
    <row r="338" spans="1:2" x14ac:dyDescent="0.25">
      <c r="A338" s="8"/>
    </row>
    <row r="339" spans="1:2" x14ac:dyDescent="0.25">
      <c r="A339" s="8"/>
    </row>
    <row r="340" spans="1:2" x14ac:dyDescent="0.25">
      <c r="A340" s="8"/>
    </row>
    <row r="341" spans="1:2" x14ac:dyDescent="0.25">
      <c r="A341" s="8"/>
    </row>
    <row r="342" spans="1:2" x14ac:dyDescent="0.25">
      <c r="A342" s="8"/>
    </row>
    <row r="343" spans="1:2" x14ac:dyDescent="0.25">
      <c r="A343" s="11"/>
      <c r="B34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73" workbookViewId="0">
      <selection activeCell="B55" sqref="B55"/>
    </sheetView>
  </sheetViews>
  <sheetFormatPr defaultColWidth="11" defaultRowHeight="15.75" x14ac:dyDescent="0.25"/>
  <cols>
    <col min="1" max="1" width="18" customWidth="1"/>
    <col min="2" max="2" width="11.75" customWidth="1"/>
    <col min="3" max="3" width="12.5" customWidth="1"/>
    <col min="4" max="4" width="13.625" customWidth="1"/>
  </cols>
  <sheetData>
    <row r="1" spans="1:4" x14ac:dyDescent="0.25">
      <c r="A1" s="27"/>
      <c r="B1" s="27" t="s">
        <v>2</v>
      </c>
      <c r="C1" s="27" t="s">
        <v>167</v>
      </c>
      <c r="D1" s="27" t="s">
        <v>0</v>
      </c>
    </row>
    <row r="2" spans="1:4" x14ac:dyDescent="0.25">
      <c r="A2" s="28" t="s">
        <v>6</v>
      </c>
      <c r="B2" s="29">
        <f>C2/D2</f>
        <v>0.14822134387351779</v>
      </c>
      <c r="C2" s="28">
        <v>150</v>
      </c>
      <c r="D2" s="28">
        <v>1012</v>
      </c>
    </row>
    <row r="3" spans="1:4" x14ac:dyDescent="0.25">
      <c r="A3" s="28" t="s">
        <v>7</v>
      </c>
      <c r="B3" s="29">
        <f t="shared" ref="B3:B66" si="0">C3/D3</f>
        <v>0.49645390070921985</v>
      </c>
      <c r="C3" s="28">
        <v>140</v>
      </c>
      <c r="D3" s="28">
        <v>282</v>
      </c>
    </row>
    <row r="4" spans="1:4" x14ac:dyDescent="0.25">
      <c r="A4" s="28" t="s">
        <v>8</v>
      </c>
      <c r="B4" s="29">
        <f t="shared" si="0"/>
        <v>0.28989751098096633</v>
      </c>
      <c r="C4" s="28">
        <v>198</v>
      </c>
      <c r="D4" s="28">
        <v>683</v>
      </c>
    </row>
    <row r="5" spans="1:4" x14ac:dyDescent="0.25">
      <c r="A5" s="28" t="s">
        <v>9</v>
      </c>
      <c r="B5" s="29">
        <f t="shared" si="0"/>
        <v>0.18055555555555555</v>
      </c>
      <c r="C5" s="28">
        <v>104</v>
      </c>
      <c r="D5" s="28">
        <v>576</v>
      </c>
    </row>
    <row r="6" spans="1:4" x14ac:dyDescent="0.25">
      <c r="A6" s="28" t="s">
        <v>10</v>
      </c>
      <c r="B6" s="29">
        <f t="shared" si="0"/>
        <v>0.23697988426563793</v>
      </c>
      <c r="C6" s="28">
        <v>860</v>
      </c>
      <c r="D6" s="28">
        <v>3629</v>
      </c>
    </row>
    <row r="7" spans="1:4" x14ac:dyDescent="0.25">
      <c r="A7" s="28" t="s">
        <v>11</v>
      </c>
      <c r="B7" s="29">
        <f t="shared" si="0"/>
        <v>0.27524698133918768</v>
      </c>
      <c r="C7" s="28">
        <v>1003</v>
      </c>
      <c r="D7" s="28">
        <v>3644</v>
      </c>
    </row>
    <row r="8" spans="1:4" x14ac:dyDescent="0.25">
      <c r="A8" s="28" t="s">
        <v>12</v>
      </c>
      <c r="B8" s="29">
        <f t="shared" si="0"/>
        <v>0.18375634517766498</v>
      </c>
      <c r="C8" s="28">
        <v>181</v>
      </c>
      <c r="D8" s="28">
        <v>985</v>
      </c>
    </row>
    <row r="9" spans="1:4" x14ac:dyDescent="0.25">
      <c r="A9" s="28" t="s">
        <v>13</v>
      </c>
      <c r="B9" s="29">
        <f t="shared" si="0"/>
        <v>0.31027667984189722</v>
      </c>
      <c r="C9" s="28">
        <v>314</v>
      </c>
      <c r="D9" s="28">
        <v>1012</v>
      </c>
    </row>
    <row r="10" spans="1:4" x14ac:dyDescent="0.25">
      <c r="A10" s="28" t="s">
        <v>14</v>
      </c>
      <c r="B10" s="29">
        <f t="shared" si="0"/>
        <v>0.21155830753353974</v>
      </c>
      <c r="C10" s="28">
        <v>205</v>
      </c>
      <c r="D10" s="28">
        <v>969</v>
      </c>
    </row>
    <row r="11" spans="1:4" x14ac:dyDescent="0.25">
      <c r="A11" s="28" t="s">
        <v>15</v>
      </c>
      <c r="B11" s="29">
        <f t="shared" si="0"/>
        <v>0.1941747572815534</v>
      </c>
      <c r="C11" s="28">
        <v>80</v>
      </c>
      <c r="D11" s="28">
        <v>412</v>
      </c>
    </row>
    <row r="12" spans="1:4" x14ac:dyDescent="0.25">
      <c r="A12" s="28" t="s">
        <v>16</v>
      </c>
      <c r="B12" s="29">
        <f t="shared" si="0"/>
        <v>0.25396825396825395</v>
      </c>
      <c r="C12" s="28">
        <v>80</v>
      </c>
      <c r="D12" s="28">
        <v>315</v>
      </c>
    </row>
    <row r="13" spans="1:4" x14ac:dyDescent="0.25">
      <c r="A13" s="28" t="s">
        <v>17</v>
      </c>
      <c r="B13" s="29">
        <f t="shared" si="0"/>
        <v>0.1558139534883721</v>
      </c>
      <c r="C13" s="28">
        <v>67</v>
      </c>
      <c r="D13" s="28">
        <v>430</v>
      </c>
    </row>
    <row r="14" spans="1:4" x14ac:dyDescent="0.25">
      <c r="A14" s="28" t="s">
        <v>18</v>
      </c>
      <c r="B14" s="29">
        <f t="shared" si="0"/>
        <v>0.23724489795918369</v>
      </c>
      <c r="C14" s="28">
        <v>93</v>
      </c>
      <c r="D14" s="28">
        <v>392</v>
      </c>
    </row>
    <row r="15" spans="1:4" x14ac:dyDescent="0.25">
      <c r="A15" s="28" t="s">
        <v>19</v>
      </c>
      <c r="B15" s="29">
        <f t="shared" si="0"/>
        <v>0.19306634787806337</v>
      </c>
      <c r="C15" s="28">
        <v>323</v>
      </c>
      <c r="D15" s="28">
        <v>1673</v>
      </c>
    </row>
    <row r="16" spans="1:4" x14ac:dyDescent="0.25">
      <c r="A16" s="28" t="s">
        <v>20</v>
      </c>
      <c r="B16" s="29">
        <f t="shared" si="0"/>
        <v>0.18438761776581428</v>
      </c>
      <c r="C16" s="28">
        <v>137</v>
      </c>
      <c r="D16" s="28">
        <v>743</v>
      </c>
    </row>
    <row r="17" spans="1:4" x14ac:dyDescent="0.25">
      <c r="A17" s="28" t="s">
        <v>21</v>
      </c>
      <c r="B17" s="29">
        <f t="shared" si="0"/>
        <v>0.19827586206896552</v>
      </c>
      <c r="C17" s="28">
        <v>92</v>
      </c>
      <c r="D17" s="28">
        <v>464</v>
      </c>
    </row>
    <row r="18" spans="1:4" x14ac:dyDescent="0.25">
      <c r="A18" s="28" t="s">
        <v>22</v>
      </c>
      <c r="B18" s="29">
        <f t="shared" si="0"/>
        <v>0.2458498023715415</v>
      </c>
      <c r="C18" s="28">
        <v>311</v>
      </c>
      <c r="D18" s="28">
        <v>1265</v>
      </c>
    </row>
    <row r="19" spans="1:4" x14ac:dyDescent="0.25">
      <c r="A19" s="28" t="s">
        <v>23</v>
      </c>
      <c r="B19" s="29">
        <f t="shared" si="0"/>
        <v>0.22295081967213115</v>
      </c>
      <c r="C19" s="28">
        <v>136</v>
      </c>
      <c r="D19" s="28">
        <v>610</v>
      </c>
    </row>
    <row r="20" spans="1:4" x14ac:dyDescent="0.25">
      <c r="A20" s="28" t="s">
        <v>24</v>
      </c>
      <c r="B20" s="29">
        <f t="shared" si="0"/>
        <v>0.15119047619047618</v>
      </c>
      <c r="C20" s="28">
        <v>381</v>
      </c>
      <c r="D20" s="28">
        <v>2520</v>
      </c>
    </row>
    <row r="21" spans="1:4" x14ac:dyDescent="0.25">
      <c r="A21" s="28" t="s">
        <v>25</v>
      </c>
      <c r="B21" s="29">
        <f t="shared" si="0"/>
        <v>0.20419816631815987</v>
      </c>
      <c r="C21" s="28">
        <v>2539</v>
      </c>
      <c r="D21" s="28">
        <v>12434</v>
      </c>
    </row>
    <row r="22" spans="1:4" x14ac:dyDescent="0.25">
      <c r="A22" s="28" t="s">
        <v>26</v>
      </c>
      <c r="B22" s="29">
        <f t="shared" si="0"/>
        <v>0.24324324324324326</v>
      </c>
      <c r="C22" s="28">
        <v>333</v>
      </c>
      <c r="D22" s="28">
        <v>1369</v>
      </c>
    </row>
    <row r="23" spans="1:4" x14ac:dyDescent="0.25">
      <c r="A23" s="28" t="s">
        <v>27</v>
      </c>
      <c r="B23" s="29">
        <f t="shared" si="0"/>
        <v>0.20753911806543385</v>
      </c>
      <c r="C23" s="28">
        <v>1459</v>
      </c>
      <c r="D23" s="28">
        <v>7030</v>
      </c>
    </row>
    <row r="24" spans="1:4" x14ac:dyDescent="0.25">
      <c r="A24" s="28" t="s">
        <v>28</v>
      </c>
      <c r="B24" s="29">
        <f t="shared" si="0"/>
        <v>0.24087591240875914</v>
      </c>
      <c r="C24" s="28">
        <v>528</v>
      </c>
      <c r="D24" s="28">
        <v>2192</v>
      </c>
    </row>
    <row r="25" spans="1:4" x14ac:dyDescent="0.25">
      <c r="A25" s="28" t="s">
        <v>29</v>
      </c>
      <c r="B25" s="29">
        <f t="shared" si="0"/>
        <v>0.23821989528795812</v>
      </c>
      <c r="C25" s="28">
        <v>91</v>
      </c>
      <c r="D25" s="28">
        <v>382</v>
      </c>
    </row>
    <row r="26" spans="1:4" x14ac:dyDescent="0.25">
      <c r="A26" s="28" t="s">
        <v>30</v>
      </c>
      <c r="B26" s="29">
        <f t="shared" si="0"/>
        <v>0.17830882352941177</v>
      </c>
      <c r="C26" s="28">
        <v>97</v>
      </c>
      <c r="D26" s="28">
        <v>544</v>
      </c>
    </row>
    <row r="27" spans="1:4" x14ac:dyDescent="0.25">
      <c r="A27" s="28" t="s">
        <v>31</v>
      </c>
      <c r="B27" s="29">
        <f t="shared" si="0"/>
        <v>0.17991805712249867</v>
      </c>
      <c r="C27" s="28">
        <v>3030</v>
      </c>
      <c r="D27" s="28">
        <v>16841</v>
      </c>
    </row>
    <row r="28" spans="1:4" x14ac:dyDescent="0.25">
      <c r="A28" s="28" t="s">
        <v>32</v>
      </c>
      <c r="B28" s="29">
        <f t="shared" si="0"/>
        <v>0.16755319148936171</v>
      </c>
      <c r="C28" s="28">
        <v>126</v>
      </c>
      <c r="D28" s="28">
        <v>752</v>
      </c>
    </row>
    <row r="29" spans="1:4" x14ac:dyDescent="0.25">
      <c r="A29" s="28" t="s">
        <v>33</v>
      </c>
      <c r="B29" s="29">
        <f t="shared" si="0"/>
        <v>0.17837690631808278</v>
      </c>
      <c r="C29" s="28">
        <v>655</v>
      </c>
      <c r="D29" s="28">
        <v>3672</v>
      </c>
    </row>
    <row r="30" spans="1:4" x14ac:dyDescent="0.25">
      <c r="A30" s="28" t="s">
        <v>34</v>
      </c>
      <c r="B30" s="29">
        <f t="shared" si="0"/>
        <v>0.16544117647058823</v>
      </c>
      <c r="C30" s="28">
        <v>90</v>
      </c>
      <c r="D30" s="28">
        <v>544</v>
      </c>
    </row>
    <row r="31" spans="1:4" x14ac:dyDescent="0.25">
      <c r="A31" s="28" t="s">
        <v>35</v>
      </c>
      <c r="B31" s="29">
        <f t="shared" si="0"/>
        <v>0.33788395904436858</v>
      </c>
      <c r="C31" s="28">
        <v>99</v>
      </c>
      <c r="D31" s="28">
        <v>293</v>
      </c>
    </row>
    <row r="32" spans="1:4" x14ac:dyDescent="0.25">
      <c r="A32" s="28" t="s">
        <v>36</v>
      </c>
      <c r="B32" s="29">
        <f t="shared" si="0"/>
        <v>0.1653061224489796</v>
      </c>
      <c r="C32" s="28">
        <v>81</v>
      </c>
      <c r="D32" s="28">
        <v>490</v>
      </c>
    </row>
    <row r="33" spans="1:4" x14ac:dyDescent="0.25">
      <c r="A33" s="28" t="s">
        <v>37</v>
      </c>
      <c r="B33" s="29">
        <f t="shared" si="0"/>
        <v>0.1774891774891775</v>
      </c>
      <c r="C33" s="28">
        <v>246</v>
      </c>
      <c r="D33" s="28">
        <v>1386</v>
      </c>
    </row>
    <row r="34" spans="1:4" x14ac:dyDescent="0.25">
      <c r="A34" s="28" t="s">
        <v>38</v>
      </c>
      <c r="B34" s="29">
        <f t="shared" si="0"/>
        <v>0.25663716814159293</v>
      </c>
      <c r="C34" s="28">
        <v>116</v>
      </c>
      <c r="D34" s="28">
        <v>452</v>
      </c>
    </row>
    <row r="35" spans="1:4" x14ac:dyDescent="0.25">
      <c r="A35" s="28" t="s">
        <v>39</v>
      </c>
      <c r="B35" s="29">
        <f t="shared" si="0"/>
        <v>0.21052631578947367</v>
      </c>
      <c r="C35" s="28">
        <v>68</v>
      </c>
      <c r="D35" s="28">
        <v>323</v>
      </c>
    </row>
    <row r="36" spans="1:4" x14ac:dyDescent="0.25">
      <c r="A36" s="28" t="s">
        <v>40</v>
      </c>
      <c r="B36" s="29">
        <f t="shared" si="0"/>
        <v>0.23170731707317074</v>
      </c>
      <c r="C36" s="28">
        <v>380</v>
      </c>
      <c r="D36" s="28">
        <v>1640</v>
      </c>
    </row>
    <row r="37" spans="1:4" x14ac:dyDescent="0.25">
      <c r="A37" s="28" t="s">
        <v>41</v>
      </c>
      <c r="B37" s="29">
        <f t="shared" si="0"/>
        <v>0.24170616113744076</v>
      </c>
      <c r="C37" s="28">
        <v>51</v>
      </c>
      <c r="D37" s="28">
        <v>211</v>
      </c>
    </row>
    <row r="38" spans="1:4" x14ac:dyDescent="0.25">
      <c r="A38" s="28" t="s">
        <v>42</v>
      </c>
      <c r="B38" s="29">
        <f t="shared" si="0"/>
        <v>0.24665257223396758</v>
      </c>
      <c r="C38" s="28">
        <v>350</v>
      </c>
      <c r="D38" s="28">
        <v>1419</v>
      </c>
    </row>
    <row r="39" spans="1:4" x14ac:dyDescent="0.25">
      <c r="A39" s="28" t="s">
        <v>43</v>
      </c>
      <c r="B39" s="29">
        <f t="shared" si="0"/>
        <v>0.21508379888268156</v>
      </c>
      <c r="C39" s="28">
        <v>77</v>
      </c>
      <c r="D39" s="28">
        <v>358</v>
      </c>
    </row>
    <row r="40" spans="1:4" x14ac:dyDescent="0.25">
      <c r="A40" s="28" t="s">
        <v>44</v>
      </c>
      <c r="B40" s="29">
        <f t="shared" si="0"/>
        <v>0.22072936660268713</v>
      </c>
      <c r="C40" s="28">
        <v>230</v>
      </c>
      <c r="D40" s="28">
        <v>1042</v>
      </c>
    </row>
    <row r="41" spans="1:4" x14ac:dyDescent="0.25">
      <c r="A41" s="28" t="s">
        <v>45</v>
      </c>
      <c r="B41" s="29">
        <f t="shared" si="0"/>
        <v>0.2358234537923154</v>
      </c>
      <c r="C41" s="28">
        <v>1651</v>
      </c>
      <c r="D41" s="28">
        <v>7001</v>
      </c>
    </row>
    <row r="42" spans="1:4" x14ac:dyDescent="0.25">
      <c r="A42" s="28" t="s">
        <v>46</v>
      </c>
      <c r="B42" s="29">
        <f t="shared" si="0"/>
        <v>0.26799322607959358</v>
      </c>
      <c r="C42" s="28">
        <v>633</v>
      </c>
      <c r="D42" s="28">
        <v>2362</v>
      </c>
    </row>
    <row r="43" spans="1:4" x14ac:dyDescent="0.25">
      <c r="A43" s="28" t="s">
        <v>105</v>
      </c>
      <c r="B43" s="29">
        <f t="shared" si="0"/>
        <v>0.21478743068391867</v>
      </c>
      <c r="C43" s="28">
        <v>581</v>
      </c>
      <c r="D43" s="28">
        <v>2705</v>
      </c>
    </row>
    <row r="44" spans="1:4" x14ac:dyDescent="0.25">
      <c r="A44" s="28" t="s">
        <v>47</v>
      </c>
      <c r="B44" s="29">
        <f t="shared" si="0"/>
        <v>0.17740268687564589</v>
      </c>
      <c r="C44" s="28">
        <v>515</v>
      </c>
      <c r="D44" s="28">
        <v>2903</v>
      </c>
    </row>
    <row r="45" spans="1:4" x14ac:dyDescent="0.25">
      <c r="A45" s="28" t="s">
        <v>48</v>
      </c>
      <c r="B45" s="29">
        <f t="shared" si="0"/>
        <v>0.25</v>
      </c>
      <c r="C45" s="28">
        <v>442</v>
      </c>
      <c r="D45" s="28">
        <v>1768</v>
      </c>
    </row>
    <row r="46" spans="1:4" x14ac:dyDescent="0.25">
      <c r="A46" s="28" t="s">
        <v>49</v>
      </c>
      <c r="B46" s="29">
        <f t="shared" si="0"/>
        <v>0.19205298013245034</v>
      </c>
      <c r="C46" s="28">
        <v>58</v>
      </c>
      <c r="D46" s="28">
        <v>302</v>
      </c>
    </row>
    <row r="47" spans="1:4" x14ac:dyDescent="0.25">
      <c r="A47" s="28" t="s">
        <v>50</v>
      </c>
      <c r="B47" s="29">
        <f t="shared" si="0"/>
        <v>0.19914651493598862</v>
      </c>
      <c r="C47" s="28">
        <v>140</v>
      </c>
      <c r="D47" s="28">
        <v>703</v>
      </c>
    </row>
    <row r="48" spans="1:4" x14ac:dyDescent="0.25">
      <c r="A48" s="28" t="s">
        <v>51</v>
      </c>
      <c r="B48" s="29">
        <f t="shared" si="0"/>
        <v>0.28231707317073168</v>
      </c>
      <c r="C48" s="28">
        <v>463</v>
      </c>
      <c r="D48" s="28">
        <v>1640</v>
      </c>
    </row>
    <row r="49" spans="1:4" x14ac:dyDescent="0.25">
      <c r="A49" s="28" t="s">
        <v>52</v>
      </c>
      <c r="B49" s="29">
        <f t="shared" si="0"/>
        <v>0.18058252427184465</v>
      </c>
      <c r="C49" s="28">
        <v>93</v>
      </c>
      <c r="D49" s="28">
        <v>515</v>
      </c>
    </row>
    <row r="50" spans="1:4" x14ac:dyDescent="0.25">
      <c r="A50" s="28" t="s">
        <v>53</v>
      </c>
      <c r="B50" s="29">
        <f t="shared" si="0"/>
        <v>0.23012552301255229</v>
      </c>
      <c r="C50" s="28">
        <v>220</v>
      </c>
      <c r="D50" s="28">
        <v>956</v>
      </c>
    </row>
    <row r="51" spans="1:4" x14ac:dyDescent="0.25">
      <c r="A51" s="28" t="s">
        <v>54</v>
      </c>
      <c r="B51" s="29">
        <f t="shared" si="0"/>
        <v>0.30485436893203882</v>
      </c>
      <c r="C51" s="28">
        <v>157</v>
      </c>
      <c r="D51" s="28">
        <v>515</v>
      </c>
    </row>
    <row r="52" spans="1:4" x14ac:dyDescent="0.25">
      <c r="A52" s="28" t="s">
        <v>55</v>
      </c>
      <c r="B52" s="29">
        <f t="shared" si="0"/>
        <v>0.26028921023359286</v>
      </c>
      <c r="C52" s="28">
        <v>234</v>
      </c>
      <c r="D52" s="28">
        <v>899</v>
      </c>
    </row>
    <row r="53" spans="1:4" x14ac:dyDescent="0.25">
      <c r="A53" s="28" t="s">
        <v>56</v>
      </c>
      <c r="B53" s="29">
        <f t="shared" si="0"/>
        <v>0.26075949367088608</v>
      </c>
      <c r="C53" s="28">
        <v>309</v>
      </c>
      <c r="D53" s="28">
        <v>1185</v>
      </c>
    </row>
    <row r="54" spans="1:4" x14ac:dyDescent="0.25">
      <c r="A54" s="28" t="s">
        <v>57</v>
      </c>
      <c r="B54" s="29">
        <f t="shared" si="0"/>
        <v>0.2367182246133154</v>
      </c>
      <c r="C54" s="28">
        <v>352</v>
      </c>
      <c r="D54" s="28">
        <v>1487</v>
      </c>
    </row>
    <row r="55" spans="1:4" x14ac:dyDescent="0.25">
      <c r="A55" s="28" t="s">
        <v>58</v>
      </c>
      <c r="B55" s="29">
        <f t="shared" si="0"/>
        <v>0.15915995411514075</v>
      </c>
      <c r="C55" s="28">
        <v>12626</v>
      </c>
      <c r="D55" s="28">
        <v>79329</v>
      </c>
    </row>
    <row r="56" spans="1:4" x14ac:dyDescent="0.25">
      <c r="A56" s="28" t="s">
        <v>59</v>
      </c>
      <c r="B56" s="29">
        <f t="shared" si="0"/>
        <v>0.26282696177062376</v>
      </c>
      <c r="C56" s="28">
        <v>1045</v>
      </c>
      <c r="D56" s="28">
        <v>3976</v>
      </c>
    </row>
    <row r="57" spans="1:4" x14ac:dyDescent="0.25">
      <c r="A57" s="28" t="s">
        <v>60</v>
      </c>
      <c r="B57" s="29">
        <f t="shared" si="0"/>
        <v>0.20081967213114754</v>
      </c>
      <c r="C57" s="28">
        <v>98</v>
      </c>
      <c r="D57" s="28">
        <v>488</v>
      </c>
    </row>
    <row r="58" spans="1:4" x14ac:dyDescent="0.25">
      <c r="A58" s="28" t="s">
        <v>61</v>
      </c>
      <c r="B58" s="29">
        <f t="shared" si="0"/>
        <v>0.20540888602704443</v>
      </c>
      <c r="C58" s="28">
        <v>638</v>
      </c>
      <c r="D58" s="28">
        <v>3106</v>
      </c>
    </row>
    <row r="59" spans="1:4" x14ac:dyDescent="0.25">
      <c r="A59" s="28" t="s">
        <v>62</v>
      </c>
      <c r="B59" s="29">
        <f t="shared" si="0"/>
        <v>0.20726361928616155</v>
      </c>
      <c r="C59" s="28">
        <v>331</v>
      </c>
      <c r="D59" s="28">
        <v>1597</v>
      </c>
    </row>
    <row r="60" spans="1:4" x14ac:dyDescent="0.25">
      <c r="A60" s="28" t="s">
        <v>63</v>
      </c>
      <c r="B60" s="29">
        <f t="shared" si="0"/>
        <v>0.20040080160320642</v>
      </c>
      <c r="C60" s="28">
        <v>100</v>
      </c>
      <c r="D60" s="28">
        <v>499</v>
      </c>
    </row>
    <row r="61" spans="1:4" x14ac:dyDescent="0.25">
      <c r="A61" s="28" t="s">
        <v>64</v>
      </c>
      <c r="B61" s="29">
        <f t="shared" si="0"/>
        <v>0.21618357487922704</v>
      </c>
      <c r="C61" s="28">
        <v>358</v>
      </c>
      <c r="D61" s="28">
        <v>1656</v>
      </c>
    </row>
    <row r="62" spans="1:4" x14ac:dyDescent="0.25">
      <c r="A62" s="28" t="s">
        <v>65</v>
      </c>
      <c r="B62" s="29">
        <f t="shared" si="0"/>
        <v>0.27492291880781089</v>
      </c>
      <c r="C62" s="28">
        <v>535</v>
      </c>
      <c r="D62" s="28">
        <v>1946</v>
      </c>
    </row>
    <row r="63" spans="1:4" x14ac:dyDescent="0.25">
      <c r="A63" s="28" t="s">
        <v>66</v>
      </c>
      <c r="B63" s="29">
        <f t="shared" si="0"/>
        <v>0.29779411764705882</v>
      </c>
      <c r="C63" s="28">
        <v>648</v>
      </c>
      <c r="D63" s="28">
        <v>2176</v>
      </c>
    </row>
    <row r="64" spans="1:4" x14ac:dyDescent="0.25">
      <c r="A64" s="28" t="s">
        <v>67</v>
      </c>
      <c r="B64" s="29">
        <f t="shared" si="0"/>
        <v>0.25531914893617019</v>
      </c>
      <c r="C64" s="28">
        <v>60</v>
      </c>
      <c r="D64" s="28">
        <v>235</v>
      </c>
    </row>
    <row r="65" spans="1:4" x14ac:dyDescent="0.25">
      <c r="A65" s="28" t="s">
        <v>68</v>
      </c>
      <c r="B65" s="29">
        <f t="shared" si="0"/>
        <v>0.1323185011709602</v>
      </c>
      <c r="C65" s="28">
        <v>113</v>
      </c>
      <c r="D65" s="28">
        <v>854</v>
      </c>
    </row>
    <row r="66" spans="1:4" x14ac:dyDescent="0.25">
      <c r="A66" s="28" t="s">
        <v>106</v>
      </c>
      <c r="B66" s="29">
        <f t="shared" si="0"/>
        <v>0.1751732829237555</v>
      </c>
      <c r="C66" s="28">
        <v>1390</v>
      </c>
      <c r="D66" s="28">
        <v>7935</v>
      </c>
    </row>
    <row r="67" spans="1:4" x14ac:dyDescent="0.25">
      <c r="A67" s="28" t="s">
        <v>107</v>
      </c>
      <c r="B67" s="29">
        <f t="shared" ref="B67:B104" si="1">C67/D67</f>
        <v>0.21657754010695188</v>
      </c>
      <c r="C67" s="28">
        <v>81</v>
      </c>
      <c r="D67" s="28">
        <v>374</v>
      </c>
    </row>
    <row r="68" spans="1:4" x14ac:dyDescent="0.25">
      <c r="A68" s="28" t="s">
        <v>69</v>
      </c>
      <c r="B68" s="29">
        <f t="shared" si="1"/>
        <v>0.15068493150684931</v>
      </c>
      <c r="C68" s="28">
        <v>33</v>
      </c>
      <c r="D68" s="28">
        <v>219</v>
      </c>
    </row>
    <row r="69" spans="1:4" x14ac:dyDescent="0.25">
      <c r="A69" s="28" t="s">
        <v>70</v>
      </c>
      <c r="B69" s="29">
        <f t="shared" si="1"/>
        <v>0.15319148936170213</v>
      </c>
      <c r="C69" s="28">
        <v>216</v>
      </c>
      <c r="D69" s="28">
        <v>1410</v>
      </c>
    </row>
    <row r="70" spans="1:4" x14ac:dyDescent="0.25">
      <c r="A70" s="28" t="s">
        <v>71</v>
      </c>
      <c r="B70" s="29">
        <f t="shared" si="1"/>
        <v>0.27637130801687765</v>
      </c>
      <c r="C70" s="28">
        <v>131</v>
      </c>
      <c r="D70" s="28">
        <v>474</v>
      </c>
    </row>
    <row r="71" spans="1:4" x14ac:dyDescent="0.25">
      <c r="A71" s="28" t="s">
        <v>72</v>
      </c>
      <c r="B71" s="29">
        <f t="shared" si="1"/>
        <v>0.21604938271604937</v>
      </c>
      <c r="C71" s="28">
        <v>140</v>
      </c>
      <c r="D71" s="28">
        <v>648</v>
      </c>
    </row>
    <row r="72" spans="1:4" x14ac:dyDescent="0.25">
      <c r="A72" s="28" t="s">
        <v>73</v>
      </c>
      <c r="B72" s="29">
        <f t="shared" si="1"/>
        <v>0.42543859649122806</v>
      </c>
      <c r="C72" s="28">
        <v>194</v>
      </c>
      <c r="D72" s="28">
        <v>456</v>
      </c>
    </row>
    <row r="73" spans="1:4" x14ac:dyDescent="0.25">
      <c r="A73" s="28" t="s">
        <v>74</v>
      </c>
      <c r="B73" s="29">
        <f t="shared" si="1"/>
        <v>0.146484375</v>
      </c>
      <c r="C73" s="28">
        <v>225</v>
      </c>
      <c r="D73" s="28">
        <v>1536</v>
      </c>
    </row>
    <row r="74" spans="1:4" x14ac:dyDescent="0.25">
      <c r="A74" s="28" t="s">
        <v>75</v>
      </c>
      <c r="B74" s="29">
        <f t="shared" si="1"/>
        <v>0.23215940685820205</v>
      </c>
      <c r="C74" s="28">
        <v>501</v>
      </c>
      <c r="D74" s="28">
        <v>2158</v>
      </c>
    </row>
    <row r="75" spans="1:4" x14ac:dyDescent="0.25">
      <c r="A75" s="28" t="s">
        <v>76</v>
      </c>
      <c r="B75" s="29">
        <f t="shared" si="1"/>
        <v>0.23423423423423423</v>
      </c>
      <c r="C75" s="28">
        <v>182</v>
      </c>
      <c r="D75" s="28">
        <v>777</v>
      </c>
    </row>
    <row r="76" spans="1:4" x14ac:dyDescent="0.25">
      <c r="A76" s="28" t="s">
        <v>77</v>
      </c>
      <c r="B76" s="29">
        <f t="shared" si="1"/>
        <v>0.16429298067141404</v>
      </c>
      <c r="C76" s="28">
        <v>323</v>
      </c>
      <c r="D76" s="28">
        <v>1966</v>
      </c>
    </row>
    <row r="77" spans="1:4" x14ac:dyDescent="0.25">
      <c r="A77" s="28" t="s">
        <v>78</v>
      </c>
      <c r="B77" s="29">
        <f t="shared" si="1"/>
        <v>0.30769230769230771</v>
      </c>
      <c r="C77" s="28">
        <v>64</v>
      </c>
      <c r="D77" s="28">
        <v>208</v>
      </c>
    </row>
    <row r="78" spans="1:4" x14ac:dyDescent="0.25">
      <c r="A78" s="28" t="s">
        <v>79</v>
      </c>
      <c r="B78" s="29">
        <f t="shared" si="1"/>
        <v>0.31400602409638556</v>
      </c>
      <c r="C78" s="28">
        <v>417</v>
      </c>
      <c r="D78" s="28">
        <v>1328</v>
      </c>
    </row>
    <row r="79" spans="1:4" x14ac:dyDescent="0.25">
      <c r="A79" s="28" t="s">
        <v>80</v>
      </c>
      <c r="B79" s="29">
        <f t="shared" si="1"/>
        <v>0.1853487944045647</v>
      </c>
      <c r="C79" s="28">
        <v>1007</v>
      </c>
      <c r="D79" s="28">
        <v>5433</v>
      </c>
    </row>
    <row r="80" spans="1:4" x14ac:dyDescent="0.25">
      <c r="A80" s="28" t="s">
        <v>81</v>
      </c>
      <c r="B80" s="29">
        <f t="shared" si="1"/>
        <v>0.20590582601755786</v>
      </c>
      <c r="C80" s="28">
        <v>258</v>
      </c>
      <c r="D80" s="28">
        <v>1253</v>
      </c>
    </row>
    <row r="81" spans="1:4" x14ac:dyDescent="0.25">
      <c r="A81" s="28" t="s">
        <v>82</v>
      </c>
      <c r="B81" s="29">
        <f t="shared" si="1"/>
        <v>0.2459546925566343</v>
      </c>
      <c r="C81" s="28">
        <v>152</v>
      </c>
      <c r="D81" s="28">
        <v>618</v>
      </c>
    </row>
    <row r="82" spans="1:4" x14ac:dyDescent="0.25">
      <c r="A82" s="28" t="s">
        <v>83</v>
      </c>
      <c r="B82" s="29">
        <f t="shared" si="1"/>
        <v>0.20703764320785598</v>
      </c>
      <c r="C82" s="28">
        <v>759</v>
      </c>
      <c r="D82" s="28">
        <v>3666</v>
      </c>
    </row>
    <row r="83" spans="1:4" x14ac:dyDescent="0.25">
      <c r="A83" s="28" t="s">
        <v>84</v>
      </c>
      <c r="B83" s="29">
        <f t="shared" si="1"/>
        <v>0.27356624917600525</v>
      </c>
      <c r="C83" s="28">
        <v>415</v>
      </c>
      <c r="D83" s="28">
        <v>1517</v>
      </c>
    </row>
    <row r="84" spans="1:4" x14ac:dyDescent="0.25">
      <c r="A84" s="28" t="s">
        <v>85</v>
      </c>
      <c r="B84" s="29">
        <f t="shared" si="1"/>
        <v>0.15356489945155394</v>
      </c>
      <c r="C84" s="28">
        <v>84</v>
      </c>
      <c r="D84" s="28">
        <v>547</v>
      </c>
    </row>
    <row r="85" spans="1:4" x14ac:dyDescent="0.25">
      <c r="A85" s="28" t="s">
        <v>86</v>
      </c>
      <c r="B85" s="29">
        <f t="shared" si="1"/>
        <v>0.26648793565683648</v>
      </c>
      <c r="C85" s="28">
        <v>497</v>
      </c>
      <c r="D85" s="28">
        <v>1865</v>
      </c>
    </row>
    <row r="86" spans="1:4" x14ac:dyDescent="0.25">
      <c r="A86" s="28" t="s">
        <v>87</v>
      </c>
      <c r="B86" s="29">
        <f t="shared" si="1"/>
        <v>0.2864864864864865</v>
      </c>
      <c r="C86" s="28">
        <v>477</v>
      </c>
      <c r="D86" s="28">
        <v>1665</v>
      </c>
    </row>
    <row r="87" spans="1:4" x14ac:dyDescent="0.25">
      <c r="A87" s="28" t="s">
        <v>88</v>
      </c>
      <c r="B87" s="29">
        <f t="shared" si="1"/>
        <v>0.26867469879518074</v>
      </c>
      <c r="C87" s="28">
        <v>1338</v>
      </c>
      <c r="D87" s="28">
        <v>4980</v>
      </c>
    </row>
    <row r="88" spans="1:4" x14ac:dyDescent="0.25">
      <c r="A88" s="28" t="s">
        <v>89</v>
      </c>
      <c r="B88" s="29">
        <f t="shared" si="1"/>
        <v>0.19144981412639406</v>
      </c>
      <c r="C88" s="28">
        <v>103</v>
      </c>
      <c r="D88" s="28">
        <v>538</v>
      </c>
    </row>
    <row r="89" spans="1:4" x14ac:dyDescent="0.25">
      <c r="A89" s="28" t="s">
        <v>90</v>
      </c>
      <c r="B89" s="29">
        <f t="shared" si="1"/>
        <v>0.15594855305466238</v>
      </c>
      <c r="C89" s="28">
        <v>194</v>
      </c>
      <c r="D89" s="28">
        <v>1244</v>
      </c>
    </row>
    <row r="90" spans="1:4" x14ac:dyDescent="0.25">
      <c r="A90" s="28" t="s">
        <v>91</v>
      </c>
      <c r="B90" s="29">
        <f t="shared" si="1"/>
        <v>0.21542553191489361</v>
      </c>
      <c r="C90" s="28">
        <v>81</v>
      </c>
      <c r="D90" s="28">
        <v>376</v>
      </c>
    </row>
    <row r="91" spans="1:4" x14ac:dyDescent="0.25">
      <c r="A91" s="28" t="s">
        <v>108</v>
      </c>
      <c r="B91" s="29">
        <f t="shared" si="1"/>
        <v>0.20714285714285716</v>
      </c>
      <c r="C91" s="28">
        <v>174</v>
      </c>
      <c r="D91" s="28">
        <v>840</v>
      </c>
    </row>
    <row r="92" spans="1:4" x14ac:dyDescent="0.25">
      <c r="A92" s="28" t="s">
        <v>92</v>
      </c>
      <c r="B92" s="29">
        <f t="shared" si="1"/>
        <v>0.21330275229357798</v>
      </c>
      <c r="C92" s="28">
        <v>186</v>
      </c>
      <c r="D92" s="28">
        <v>872</v>
      </c>
    </row>
    <row r="93" spans="1:4" x14ac:dyDescent="0.25">
      <c r="A93" s="28" t="s">
        <v>93</v>
      </c>
      <c r="B93" s="29">
        <f t="shared" si="1"/>
        <v>0.2089041095890411</v>
      </c>
      <c r="C93" s="28">
        <v>61</v>
      </c>
      <c r="D93" s="28">
        <v>292</v>
      </c>
    </row>
    <row r="94" spans="1:4" x14ac:dyDescent="0.25">
      <c r="A94" s="28" t="s">
        <v>94</v>
      </c>
      <c r="B94" s="29">
        <f t="shared" si="1"/>
        <v>0.21546961325966851</v>
      </c>
      <c r="C94" s="28">
        <v>39</v>
      </c>
      <c r="D94" s="28">
        <v>181</v>
      </c>
    </row>
    <row r="95" spans="1:4" x14ac:dyDescent="0.25">
      <c r="A95" s="28" t="s">
        <v>95</v>
      </c>
      <c r="B95" s="29">
        <f t="shared" si="1"/>
        <v>0.23356009070294784</v>
      </c>
      <c r="C95" s="28">
        <v>103</v>
      </c>
      <c r="D95" s="28">
        <v>441</v>
      </c>
    </row>
    <row r="96" spans="1:4" x14ac:dyDescent="0.25">
      <c r="A96" s="28" t="s">
        <v>96</v>
      </c>
      <c r="B96" s="29">
        <f t="shared" si="1"/>
        <v>0.21450151057401812</v>
      </c>
      <c r="C96" s="28">
        <v>71</v>
      </c>
      <c r="D96" s="28">
        <v>331</v>
      </c>
    </row>
    <row r="97" spans="1:4" x14ac:dyDescent="0.25">
      <c r="A97" s="28" t="s">
        <v>97</v>
      </c>
      <c r="B97" s="29">
        <f t="shared" si="1"/>
        <v>0.21742881794650562</v>
      </c>
      <c r="C97" s="28">
        <v>756</v>
      </c>
      <c r="D97" s="28">
        <v>3477</v>
      </c>
    </row>
    <row r="98" spans="1:4" x14ac:dyDescent="0.25">
      <c r="A98" s="28" t="s">
        <v>98</v>
      </c>
      <c r="B98" s="29">
        <f t="shared" si="1"/>
        <v>0.28183361629881154</v>
      </c>
      <c r="C98" s="28">
        <v>166</v>
      </c>
      <c r="D98" s="28">
        <v>589</v>
      </c>
    </row>
    <row r="99" spans="1:4" x14ac:dyDescent="0.25">
      <c r="A99" s="28" t="s">
        <v>99</v>
      </c>
      <c r="B99" s="29">
        <f t="shared" si="1"/>
        <v>0.14823261117445838</v>
      </c>
      <c r="C99" s="28">
        <v>130</v>
      </c>
      <c r="D99" s="28">
        <v>877</v>
      </c>
    </row>
    <row r="100" spans="1:4" x14ac:dyDescent="0.25">
      <c r="A100" s="28" t="s">
        <v>100</v>
      </c>
      <c r="B100" s="29">
        <f t="shared" si="1"/>
        <v>0.21544295070665287</v>
      </c>
      <c r="C100" s="28">
        <v>625</v>
      </c>
      <c r="D100" s="28">
        <v>2901</v>
      </c>
    </row>
    <row r="101" spans="1:4" x14ac:dyDescent="0.25">
      <c r="A101" s="28" t="s">
        <v>101</v>
      </c>
      <c r="B101" s="29">
        <f t="shared" si="1"/>
        <v>0.23783783783783785</v>
      </c>
      <c r="C101" s="28">
        <v>264</v>
      </c>
      <c r="D101" s="28">
        <v>1110</v>
      </c>
    </row>
    <row r="102" spans="1:4" x14ac:dyDescent="0.25">
      <c r="A102" s="28" t="s">
        <v>102</v>
      </c>
      <c r="B102" s="29">
        <f t="shared" si="1"/>
        <v>0.15343915343915343</v>
      </c>
      <c r="C102" s="28">
        <v>87</v>
      </c>
      <c r="D102" s="28">
        <v>567</v>
      </c>
    </row>
    <row r="103" spans="1:4" x14ac:dyDescent="0.25">
      <c r="A103" s="28" t="s">
        <v>103</v>
      </c>
      <c r="B103" s="29">
        <f t="shared" si="1"/>
        <v>0.26004016064257029</v>
      </c>
      <c r="C103" s="28">
        <v>259</v>
      </c>
      <c r="D103" s="28">
        <v>996</v>
      </c>
    </row>
    <row r="104" spans="1:4" x14ac:dyDescent="0.25">
      <c r="A104" s="27" t="s">
        <v>166</v>
      </c>
      <c r="B104" s="30">
        <f t="shared" si="1"/>
        <v>0.19838075923696052</v>
      </c>
      <c r="C104" s="27">
        <v>50084</v>
      </c>
      <c r="D104" s="27">
        <v>252464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E3" sqref="E3"/>
    </sheetView>
  </sheetViews>
  <sheetFormatPr defaultColWidth="11" defaultRowHeight="15.75" x14ac:dyDescent="0.25"/>
  <cols>
    <col min="1" max="1" width="12.125" customWidth="1"/>
    <col min="2" max="2" width="14" customWidth="1"/>
    <col min="3" max="3" width="12.875" customWidth="1"/>
    <col min="4" max="4" width="13.5" customWidth="1"/>
  </cols>
  <sheetData>
    <row r="2" spans="1:4" x14ac:dyDescent="0.25">
      <c r="A2" s="16"/>
      <c r="B2" s="20" t="s">
        <v>143</v>
      </c>
      <c r="C2" s="20" t="s">
        <v>144</v>
      </c>
      <c r="D2" s="20" t="s">
        <v>0</v>
      </c>
    </row>
    <row r="3" spans="1:4" x14ac:dyDescent="0.25">
      <c r="A3" s="21" t="s">
        <v>167</v>
      </c>
      <c r="B3" s="18">
        <v>24836</v>
      </c>
      <c r="C3" s="17">
        <v>25248</v>
      </c>
      <c r="D3" s="17">
        <f>B3+C3</f>
        <v>50084</v>
      </c>
    </row>
    <row r="4" spans="1:4" x14ac:dyDescent="0.25">
      <c r="A4" s="21" t="s">
        <v>0</v>
      </c>
      <c r="B4">
        <f>124822-2622</f>
        <v>122200</v>
      </c>
      <c r="C4">
        <f>132415-2151</f>
        <v>130264</v>
      </c>
      <c r="D4" s="17">
        <v>252464</v>
      </c>
    </row>
    <row r="5" spans="1:4" x14ac:dyDescent="0.25">
      <c r="A5" s="20" t="s">
        <v>5</v>
      </c>
      <c r="B5" s="15">
        <f>B3/B4</f>
        <v>0.203240589198036</v>
      </c>
      <c r="C5" s="15">
        <f>C3/C4</f>
        <v>0.19382177731376282</v>
      </c>
      <c r="D5" s="15">
        <f>D3/D4</f>
        <v>0.19838075923696052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F2" sqref="F2"/>
    </sheetView>
  </sheetViews>
  <sheetFormatPr defaultColWidth="11" defaultRowHeight="15.75" x14ac:dyDescent="0.25"/>
  <cols>
    <col min="1" max="1" width="14.125" customWidth="1"/>
    <col min="2" max="2" width="13" customWidth="1"/>
    <col min="3" max="3" width="13.375" customWidth="1"/>
    <col min="4" max="4" width="12.5" customWidth="1"/>
  </cols>
  <sheetData>
    <row r="1" spans="1:4" x14ac:dyDescent="0.25">
      <c r="A1" s="16"/>
      <c r="B1" s="20" t="s">
        <v>150</v>
      </c>
      <c r="C1" s="20" t="s">
        <v>104</v>
      </c>
      <c r="D1" s="20" t="s">
        <v>0</v>
      </c>
    </row>
    <row r="2" spans="1:4" x14ac:dyDescent="0.25">
      <c r="A2" s="21" t="s">
        <v>167</v>
      </c>
      <c r="B2" s="17">
        <v>42297</v>
      </c>
      <c r="C2" s="17">
        <v>7787</v>
      </c>
      <c r="D2" s="17">
        <f>B2+C2</f>
        <v>50084</v>
      </c>
    </row>
    <row r="3" spans="1:4" x14ac:dyDescent="0.25">
      <c r="A3" s="21" t="s">
        <v>0</v>
      </c>
      <c r="B3" s="17">
        <v>201625</v>
      </c>
      <c r="C3" s="17">
        <v>50839</v>
      </c>
      <c r="D3" s="17">
        <f>B3+C3</f>
        <v>252464</v>
      </c>
    </row>
    <row r="4" spans="1:4" x14ac:dyDescent="0.25">
      <c r="A4" s="20" t="s">
        <v>5</v>
      </c>
      <c r="B4" s="15">
        <f>B2/B3</f>
        <v>0.20978053316800993</v>
      </c>
      <c r="C4" s="15">
        <f>C2/C3</f>
        <v>0.15316981057849288</v>
      </c>
      <c r="D4" s="15">
        <f>D2/D3</f>
        <v>0.19838075923696052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1" sqref="E1"/>
    </sheetView>
  </sheetViews>
  <sheetFormatPr defaultColWidth="11" defaultRowHeight="15.75" x14ac:dyDescent="0.25"/>
  <cols>
    <col min="1" max="1" width="16.125" customWidth="1"/>
    <col min="3" max="3" width="11.875" customWidth="1"/>
  </cols>
  <sheetData>
    <row r="1" spans="1:4" x14ac:dyDescent="0.25">
      <c r="A1" s="20" t="s">
        <v>161</v>
      </c>
      <c r="B1" s="22" t="s">
        <v>167</v>
      </c>
      <c r="C1" s="22" t="s">
        <v>0</v>
      </c>
      <c r="D1" s="20" t="s">
        <v>5</v>
      </c>
    </row>
    <row r="2" spans="1:4" x14ac:dyDescent="0.25">
      <c r="A2" s="23" t="s">
        <v>145</v>
      </c>
      <c r="B2" s="19">
        <v>750</v>
      </c>
      <c r="C2">
        <v>16230</v>
      </c>
      <c r="D2" s="4">
        <f>B2/C2</f>
        <v>4.6210720887245843E-2</v>
      </c>
    </row>
    <row r="3" spans="1:4" x14ac:dyDescent="0.25">
      <c r="A3" s="23" t="s">
        <v>146</v>
      </c>
      <c r="B3" s="19">
        <v>5632</v>
      </c>
      <c r="C3">
        <v>54910</v>
      </c>
      <c r="D3" s="4">
        <f t="shared" ref="D3:D6" si="0">B3/C3</f>
        <v>0.10256783828082316</v>
      </c>
    </row>
    <row r="4" spans="1:4" x14ac:dyDescent="0.25">
      <c r="A4" s="23" t="s">
        <v>147</v>
      </c>
      <c r="B4" s="19">
        <v>24006</v>
      </c>
      <c r="C4">
        <v>113720</v>
      </c>
      <c r="D4" s="4">
        <f t="shared" si="0"/>
        <v>0.21109743228983469</v>
      </c>
    </row>
    <row r="5" spans="1:4" x14ac:dyDescent="0.25">
      <c r="A5" s="23" t="s">
        <v>148</v>
      </c>
      <c r="B5" s="19">
        <v>19696</v>
      </c>
      <c r="C5">
        <v>67604</v>
      </c>
      <c r="D5" s="4">
        <f t="shared" si="0"/>
        <v>0.29134370747293059</v>
      </c>
    </row>
    <row r="6" spans="1:4" x14ac:dyDescent="0.25">
      <c r="A6" s="23" t="s">
        <v>149</v>
      </c>
      <c r="B6">
        <f>SUM(B2:B5)</f>
        <v>50084</v>
      </c>
      <c r="C6">
        <f>SUM(C2:C5)</f>
        <v>252464</v>
      </c>
      <c r="D6" s="4">
        <f t="shared" si="0"/>
        <v>0.19838075923696052</v>
      </c>
    </row>
    <row r="7" spans="1:4" x14ac:dyDescent="0.25">
      <c r="A7" s="8"/>
    </row>
    <row r="8" spans="1:4" x14ac:dyDescent="0.25">
      <c r="A8" s="8"/>
    </row>
    <row r="9" spans="1:4" x14ac:dyDescent="0.25">
      <c r="A9" s="8"/>
    </row>
    <row r="10" spans="1:4" x14ac:dyDescent="0.25">
      <c r="A10" s="8"/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" sqref="F1"/>
    </sheetView>
  </sheetViews>
  <sheetFormatPr defaultColWidth="11" defaultRowHeight="15.75" x14ac:dyDescent="0.25"/>
  <cols>
    <col min="1" max="1" width="18.375" customWidth="1"/>
    <col min="3" max="3" width="13" customWidth="1"/>
  </cols>
  <sheetData>
    <row r="1" spans="1:4" x14ac:dyDescent="0.25">
      <c r="A1" s="20" t="s">
        <v>162</v>
      </c>
      <c r="B1" s="20" t="s">
        <v>167</v>
      </c>
      <c r="C1" s="20" t="s">
        <v>0</v>
      </c>
      <c r="D1" s="20" t="s">
        <v>5</v>
      </c>
    </row>
    <row r="2" spans="1:4" x14ac:dyDescent="0.25">
      <c r="A2" s="23" t="s">
        <v>163</v>
      </c>
      <c r="B2" s="19">
        <v>9463</v>
      </c>
      <c r="C2">
        <v>80217</v>
      </c>
      <c r="D2" s="4">
        <f>B2/C2</f>
        <v>0.11796751312066021</v>
      </c>
    </row>
    <row r="3" spans="1:4" x14ac:dyDescent="0.25">
      <c r="A3" s="23" t="s">
        <v>164</v>
      </c>
      <c r="B3" s="19">
        <v>7991</v>
      </c>
      <c r="C3">
        <v>52278</v>
      </c>
      <c r="D3" s="4">
        <f t="shared" ref="D3:D5" si="0">B3/C3</f>
        <v>0.15285588584108037</v>
      </c>
    </row>
    <row r="4" spans="1:4" x14ac:dyDescent="0.25">
      <c r="A4" s="23" t="s">
        <v>165</v>
      </c>
      <c r="B4" s="19">
        <v>32630</v>
      </c>
      <c r="C4">
        <v>119969</v>
      </c>
      <c r="D4" s="4">
        <f t="shared" si="0"/>
        <v>0.27198692995690554</v>
      </c>
    </row>
    <row r="5" spans="1:4" x14ac:dyDescent="0.25">
      <c r="A5" s="25" t="s">
        <v>4</v>
      </c>
      <c r="B5">
        <f>SUM(B2:B4)</f>
        <v>50084</v>
      </c>
      <c r="C5">
        <f>SUM(C2:C4)</f>
        <v>252464</v>
      </c>
      <c r="D5" s="4">
        <f t="shared" si="0"/>
        <v>0.19838075923696052</v>
      </c>
    </row>
    <row r="6" spans="1:4" x14ac:dyDescent="0.25">
      <c r="A6" s="8"/>
    </row>
    <row r="7" spans="1:4" x14ac:dyDescent="0.25">
      <c r="A7" s="8"/>
    </row>
    <row r="8" spans="1:4" x14ac:dyDescent="0.25">
      <c r="A8" s="8"/>
    </row>
    <row r="9" spans="1:4" x14ac:dyDescent="0.25">
      <c r="A9" s="8"/>
    </row>
    <row r="10" spans="1:4" x14ac:dyDescent="0.25">
      <c r="A10" s="8"/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  <row r="15" spans="1:4" x14ac:dyDescent="0.25">
      <c r="A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Inscription 17.04.23</vt:lpstr>
      <vt:lpstr>Nationalité</vt:lpstr>
      <vt:lpstr>Commune</vt:lpstr>
      <vt:lpstr>Sexe</vt:lpstr>
      <vt:lpstr>UE non UE</vt:lpstr>
      <vt:lpstr>Age</vt:lpstr>
      <vt:lpstr>Années GDL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Pierre Weiss</cp:lastModifiedBy>
  <dcterms:created xsi:type="dcterms:W3CDTF">2023-02-28T19:09:18Z</dcterms:created>
  <dcterms:modified xsi:type="dcterms:W3CDTF">2023-04-19T12:38:21Z</dcterms:modified>
</cp:coreProperties>
</file>