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0" windowWidth="12120" windowHeight="4605" activeTab="0"/>
  </bookViews>
  <sheets>
    <sheet name="comparaisons" sheetId="1" r:id="rId1"/>
    <sheet name="Décision finale 1999-2000" sheetId="2" r:id="rId2"/>
  </sheets>
  <definedNames>
    <definedName name="_xlnm.Print_Titles" localSheetId="1">'Décision finale 1999-2000'!$A:$A</definedName>
  </definedNames>
  <calcPr fullCalcOnLoad="1"/>
</workbook>
</file>

<file path=xl/sharedStrings.xml><?xml version="1.0" encoding="utf-8"?>
<sst xmlns="http://schemas.openxmlformats.org/spreadsheetml/2006/main" count="151" uniqueCount="46">
  <si>
    <t>ENSEIGNEMENT SECONDAIRE</t>
  </si>
  <si>
    <t>ENSEIGNEMENT SECONDAIRE TECHNIQUE</t>
  </si>
  <si>
    <t>REGIME TECHNIQUE</t>
  </si>
  <si>
    <t>Division Technique générale</t>
  </si>
  <si>
    <t>Division administrative et commerciale: gestion</t>
  </si>
  <si>
    <t>Division chimique</t>
  </si>
  <si>
    <t>Division électrotechnique: section communication</t>
  </si>
  <si>
    <t>Division hôtelière et touristique</t>
  </si>
  <si>
    <t>Division informatique</t>
  </si>
  <si>
    <t>TOTAL:</t>
  </si>
  <si>
    <t>TOTAL</t>
  </si>
  <si>
    <t>Division administrative et commerciale</t>
  </si>
  <si>
    <t>Section A1 Langues vivantes</t>
  </si>
  <si>
    <t>Section A2 Sciences humaines et sociales</t>
  </si>
  <si>
    <t>Section B  Mathématiques - sciences physiques</t>
  </si>
  <si>
    <t>Section C Sciences naturelles</t>
  </si>
  <si>
    <t>Section D Sciences économiques</t>
  </si>
  <si>
    <t>Section E Arts plastiques</t>
  </si>
  <si>
    <t>Section F Musique</t>
  </si>
  <si>
    <t>Division agricole: section agricole</t>
  </si>
  <si>
    <t>Division artistique: section design graphique</t>
  </si>
  <si>
    <t>Division génie civil: section bâtiment</t>
  </si>
  <si>
    <t xml:space="preserve">                                 section expression plastique</t>
  </si>
  <si>
    <t xml:space="preserve">                                  section constructions civiles</t>
  </si>
  <si>
    <t>Div prof. santé &amp; sociales: infirmier</t>
  </si>
  <si>
    <t xml:space="preserve">                                             assistant technique médical</t>
  </si>
  <si>
    <t xml:space="preserve">                                             éducateur</t>
  </si>
  <si>
    <t>Division mécanique: section mécanique automobile</t>
  </si>
  <si>
    <t xml:space="preserve">                                   section mécanique générale</t>
  </si>
  <si>
    <t>Admis</t>
  </si>
  <si>
    <t>Echec</t>
  </si>
  <si>
    <t>Candidats</t>
  </si>
  <si>
    <t>TOTAL  en %</t>
  </si>
  <si>
    <t>Satisfaisant</t>
  </si>
  <si>
    <t>Assez bien</t>
  </si>
  <si>
    <t>Bien</t>
  </si>
  <si>
    <t>Très bien</t>
  </si>
  <si>
    <t>REGIME DE LA FORMATION DE TECHNICIEN</t>
  </si>
  <si>
    <t xml:space="preserve">                                             secrétariat</t>
  </si>
  <si>
    <t xml:space="preserve">                                  section énergie</t>
  </si>
  <si>
    <t xml:space="preserve">                                 section horticole</t>
  </si>
  <si>
    <t>EXAMENS DE FIN D'ETUDES</t>
  </si>
  <si>
    <t>RESULTATS COMPARATIFS</t>
  </si>
  <si>
    <t>1997/1998</t>
  </si>
  <si>
    <t>1998/1999</t>
  </si>
  <si>
    <t>1999/2000</t>
  </si>
</sst>
</file>

<file path=xl/styles.xml><?xml version="1.0" encoding="utf-8"?>
<styleSheet xmlns="http://schemas.openxmlformats.org/spreadsheetml/2006/main">
  <numFmts count="5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Fr &quot;#,##0;\-&quot;Fr &quot;#,##0"/>
    <numFmt numFmtId="197" formatCode="&quot;Fr &quot;#,##0;[Red]\-&quot;Fr &quot;#,##0"/>
    <numFmt numFmtId="198" formatCode="&quot;Fr &quot;#,##0.00;\-&quot;Fr &quot;#,##0.00"/>
    <numFmt numFmtId="199" formatCode="&quot;Fr &quot;#,##0.00;[Red]\-&quot;Fr &quot;#,##0.00"/>
    <numFmt numFmtId="200" formatCode="_-&quot;Fr &quot;* #,##0_-;\-&quot;Fr &quot;* #,##0_-;_-&quot;Fr &quot;* &quot;-&quot;_-;_-@_-"/>
    <numFmt numFmtId="201" formatCode="_-* #,##0_-;\-* #,##0_-;_-* &quot;-&quot;_-;_-@_-"/>
    <numFmt numFmtId="202" formatCode="_-&quot;Fr &quot;* #,##0.00_-;\-&quot;Fr &quot;* #,##0.00_-;_-&quot;Fr &quot;* &quot;-&quot;??_-;_-@_-"/>
    <numFmt numFmtId="203" formatCode="_-* #,##0.00_-;\-* #,##0.00_-;_-* &quot;-&quot;??_-;_-@_-"/>
    <numFmt numFmtId="204" formatCode="0.0%"/>
    <numFmt numFmtId="205" formatCode="0.0"/>
    <numFmt numFmtId="206" formatCode="\+0.0%;[Red]\-0.0%"/>
    <numFmt numFmtId="207" formatCode="[Red]\+0.0%;[Green]\-0.0%"/>
    <numFmt numFmtId="208" formatCode="[Red]\+0.00%;[Green]\-0.00%"/>
    <numFmt numFmtId="209" formatCode="[Green]\+0.00%;[Red]\-0.00%"/>
    <numFmt numFmtId="210" formatCode="[Green]\+0.0%;[Red]\-0.0%"/>
  </numFmts>
  <fonts count="1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thick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ck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double"/>
      <top style="hair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04" fontId="2" fillId="0" borderId="1" xfId="2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204" fontId="2" fillId="0" borderId="1" xfId="0" applyNumberFormat="1" applyFont="1" applyBorder="1" applyAlignment="1">
      <alignment horizontal="center"/>
    </xf>
    <xf numFmtId="204" fontId="2" fillId="2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04" fontId="2" fillId="5" borderId="1" xfId="0" applyNumberFormat="1" applyFont="1" applyFill="1" applyBorder="1" applyAlignment="1">
      <alignment horizontal="center"/>
    </xf>
    <xf numFmtId="204" fontId="3" fillId="3" borderId="1" xfId="0" applyNumberFormat="1" applyFont="1" applyFill="1" applyBorder="1" applyAlignment="1">
      <alignment horizontal="left"/>
    </xf>
    <xf numFmtId="204" fontId="4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204" fontId="2" fillId="2" borderId="4" xfId="0" applyNumberFormat="1" applyFont="1" applyFill="1" applyBorder="1" applyAlignment="1">
      <alignment horizontal="center"/>
    </xf>
    <xf numFmtId="204" fontId="3" fillId="5" borderId="4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04" fontId="2" fillId="5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204" fontId="7" fillId="3" borderId="4" xfId="0" applyNumberFormat="1" applyFont="1" applyFill="1" applyBorder="1" applyAlignment="1">
      <alignment horizontal="left"/>
    </xf>
    <xf numFmtId="204" fontId="7" fillId="4" borderId="4" xfId="0" applyNumberFormat="1" applyFont="1" applyFill="1" applyBorder="1" applyAlignment="1">
      <alignment horizontal="center" vertical="center"/>
    </xf>
    <xf numFmtId="204" fontId="9" fillId="4" borderId="4" xfId="0" applyNumberFormat="1" applyFont="1" applyFill="1" applyBorder="1" applyAlignment="1">
      <alignment horizontal="center"/>
    </xf>
    <xf numFmtId="204" fontId="7" fillId="4" borderId="4" xfId="21" applyNumberFormat="1" applyFont="1" applyFill="1" applyBorder="1" applyAlignment="1">
      <alignment horizontal="center"/>
    </xf>
    <xf numFmtId="204" fontId="7" fillId="6" borderId="4" xfId="21" applyNumberFormat="1" applyFont="1" applyFill="1" applyBorder="1" applyAlignment="1">
      <alignment horizontal="center"/>
    </xf>
    <xf numFmtId="204" fontId="10" fillId="0" borderId="1" xfId="0" applyNumberFormat="1" applyFont="1" applyFill="1" applyBorder="1" applyAlignment="1">
      <alignment horizontal="center"/>
    </xf>
    <xf numFmtId="204" fontId="11" fillId="0" borderId="1" xfId="21" applyNumberFormat="1" applyFont="1" applyFill="1" applyBorder="1" applyAlignment="1">
      <alignment horizontal="center"/>
    </xf>
    <xf numFmtId="204" fontId="11" fillId="7" borderId="1" xfId="21" applyNumberFormat="1" applyFont="1" applyFill="1" applyBorder="1" applyAlignment="1">
      <alignment horizontal="center"/>
    </xf>
    <xf numFmtId="204" fontId="7" fillId="4" borderId="1" xfId="0" applyNumberFormat="1" applyFont="1" applyFill="1" applyBorder="1" applyAlignment="1">
      <alignment horizontal="center" vertical="center"/>
    </xf>
    <xf numFmtId="204" fontId="7" fillId="4" borderId="1" xfId="21" applyNumberFormat="1" applyFont="1" applyFill="1" applyBorder="1" applyAlignment="1">
      <alignment horizontal="center"/>
    </xf>
    <xf numFmtId="204" fontId="7" fillId="6" borderId="1" xfId="21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204" fontId="10" fillId="4" borderId="1" xfId="21" applyNumberFormat="1" applyFont="1" applyFill="1" applyBorder="1" applyAlignment="1">
      <alignment horizontal="center"/>
    </xf>
    <xf numFmtId="204" fontId="10" fillId="6" borderId="1" xfId="21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6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3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3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centerContinuous"/>
    </xf>
    <xf numFmtId="0" fontId="3" fillId="3" borderId="10" xfId="0" applyFont="1" applyFill="1" applyBorder="1" applyAlignment="1">
      <alignment horizontal="centerContinuous"/>
    </xf>
    <xf numFmtId="0" fontId="3" fillId="3" borderId="11" xfId="0" applyFont="1" applyFill="1" applyBorder="1" applyAlignment="1">
      <alignment horizontal="centerContinuous"/>
    </xf>
    <xf numFmtId="0" fontId="7" fillId="3" borderId="12" xfId="0" applyFont="1" applyFill="1" applyBorder="1" applyAlignment="1">
      <alignment horizontal="centerContinuous"/>
    </xf>
    <xf numFmtId="0" fontId="3" fillId="3" borderId="13" xfId="0" applyFont="1" applyFill="1" applyBorder="1" applyAlignment="1">
      <alignment horizontal="centerContinuous"/>
    </xf>
    <xf numFmtId="0" fontId="10" fillId="0" borderId="2" xfId="0" applyFont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Continuous" vertical="center"/>
    </xf>
    <xf numFmtId="0" fontId="7" fillId="4" borderId="16" xfId="0" applyFont="1" applyFill="1" applyBorder="1" applyAlignment="1">
      <alignment horizontal="centerContinuous" vertical="center"/>
    </xf>
    <xf numFmtId="0" fontId="7" fillId="5" borderId="17" xfId="0" applyFont="1" applyFill="1" applyBorder="1" applyAlignment="1">
      <alignment horizontal="centerContinuous" vertical="center"/>
    </xf>
    <xf numFmtId="0" fontId="7" fillId="5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205" fontId="7" fillId="4" borderId="23" xfId="21" applyNumberFormat="1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205" fontId="7" fillId="5" borderId="24" xfId="21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204" fontId="7" fillId="4" borderId="26" xfId="21" applyNumberFormat="1" applyFont="1" applyFill="1" applyBorder="1" applyAlignment="1">
      <alignment horizontal="center"/>
    </xf>
    <xf numFmtId="204" fontId="7" fillId="5" borderId="27" xfId="21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205" fontId="7" fillId="4" borderId="30" xfId="21" applyNumberFormat="1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205" fontId="7" fillId="5" borderId="31" xfId="21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204" fontId="7" fillId="4" borderId="6" xfId="21" applyNumberFormat="1" applyFont="1" applyFill="1" applyBorder="1" applyAlignment="1">
      <alignment horizontal="center"/>
    </xf>
    <xf numFmtId="204" fontId="7" fillId="5" borderId="33" xfId="21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/>
    </xf>
    <xf numFmtId="0" fontId="7" fillId="6" borderId="34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205" fontId="13" fillId="6" borderId="36" xfId="21" applyNumberFormat="1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205" fontId="13" fillId="6" borderId="38" xfId="21" applyNumberFormat="1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204" fontId="13" fillId="6" borderId="36" xfId="21" applyNumberFormat="1" applyFont="1" applyFill="1" applyBorder="1" applyAlignment="1">
      <alignment horizontal="center"/>
    </xf>
    <xf numFmtId="204" fontId="13" fillId="6" borderId="40" xfId="21" applyNumberFormat="1" applyFont="1" applyFill="1" applyBorder="1" applyAlignment="1">
      <alignment horizontal="center"/>
    </xf>
    <xf numFmtId="0" fontId="13" fillId="2" borderId="41" xfId="0" applyFont="1" applyFill="1" applyBorder="1" applyAlignment="1">
      <alignment/>
    </xf>
    <xf numFmtId="0" fontId="0" fillId="2" borderId="6" xfId="0" applyFill="1" applyBorder="1" applyAlignment="1">
      <alignment/>
    </xf>
    <xf numFmtId="0" fontId="10" fillId="5" borderId="42" xfId="0" applyFont="1" applyFill="1" applyBorder="1" applyAlignment="1">
      <alignment/>
    </xf>
    <xf numFmtId="0" fontId="11" fillId="3" borderId="2" xfId="0" applyFont="1" applyFill="1" applyBorder="1" applyAlignment="1">
      <alignment horizontal="left"/>
    </xf>
    <xf numFmtId="0" fontId="7" fillId="3" borderId="43" xfId="0" applyFont="1" applyFill="1" applyBorder="1" applyAlignment="1">
      <alignment horizontal="centerContinuous"/>
    </xf>
    <xf numFmtId="0" fontId="3" fillId="3" borderId="44" xfId="0" applyFont="1" applyFill="1" applyBorder="1" applyAlignment="1">
      <alignment horizontal="centerContinuous"/>
    </xf>
    <xf numFmtId="0" fontId="3" fillId="3" borderId="45" xfId="0" applyFont="1" applyFill="1" applyBorder="1" applyAlignment="1">
      <alignment horizontal="centerContinuous"/>
    </xf>
    <xf numFmtId="0" fontId="7" fillId="3" borderId="44" xfId="0" applyFont="1" applyFill="1" applyBorder="1" applyAlignment="1">
      <alignment horizontal="centerContinuous"/>
    </xf>
    <xf numFmtId="0" fontId="7" fillId="0" borderId="4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Continuous" vertical="center"/>
    </xf>
    <xf numFmtId="0" fontId="10" fillId="4" borderId="48" xfId="0" applyFont="1" applyFill="1" applyBorder="1" applyAlignment="1">
      <alignment horizontal="centerContinuous" vertical="center"/>
    </xf>
    <xf numFmtId="0" fontId="7" fillId="5" borderId="47" xfId="0" applyFont="1" applyFill="1" applyBorder="1" applyAlignment="1">
      <alignment horizontal="centerContinuous" vertical="center"/>
    </xf>
    <xf numFmtId="0" fontId="7" fillId="5" borderId="49" xfId="0" applyFont="1" applyFill="1" applyBorder="1" applyAlignment="1">
      <alignment horizontal="centerContinuous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204" fontId="7" fillId="4" borderId="30" xfId="21" applyNumberFormat="1" applyFont="1" applyFill="1" applyBorder="1" applyAlignment="1">
      <alignment horizontal="center"/>
    </xf>
    <xf numFmtId="0" fontId="7" fillId="5" borderId="51" xfId="0" applyFont="1" applyFill="1" applyBorder="1" applyAlignment="1">
      <alignment horizontal="center"/>
    </xf>
    <xf numFmtId="204" fontId="7" fillId="5" borderId="31" xfId="21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204" fontId="7" fillId="4" borderId="51" xfId="21" applyNumberFormat="1" applyFont="1" applyFill="1" applyBorder="1" applyAlignment="1">
      <alignment horizontal="center"/>
    </xf>
    <xf numFmtId="204" fontId="7" fillId="5" borderId="53" xfId="21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6" borderId="55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/>
    </xf>
    <xf numFmtId="204" fontId="13" fillId="6" borderId="56" xfId="21" applyNumberFormat="1" applyFont="1" applyFill="1" applyBorder="1" applyAlignment="1">
      <alignment horizontal="center"/>
    </xf>
    <xf numFmtId="204" fontId="13" fillId="6" borderId="57" xfId="21" applyNumberFormat="1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Continuous"/>
    </xf>
    <xf numFmtId="0" fontId="3" fillId="3" borderId="60" xfId="0" applyFont="1" applyFill="1" applyBorder="1" applyAlignment="1">
      <alignment horizontal="centerContinuous"/>
    </xf>
    <xf numFmtId="0" fontId="3" fillId="3" borderId="61" xfId="0" applyFont="1" applyFill="1" applyBorder="1" applyAlignment="1">
      <alignment horizontal="centerContinuous"/>
    </xf>
    <xf numFmtId="0" fontId="7" fillId="3" borderId="62" xfId="0" applyFont="1" applyFill="1" applyBorder="1" applyAlignment="1">
      <alignment horizontal="centerContinuous"/>
    </xf>
    <xf numFmtId="0" fontId="4" fillId="4" borderId="48" xfId="0" applyFont="1" applyFill="1" applyBorder="1" applyAlignment="1">
      <alignment horizontal="centerContinuous" vertical="center"/>
    </xf>
    <xf numFmtId="0" fontId="4" fillId="5" borderId="49" xfId="0" applyFont="1" applyFill="1" applyBorder="1" applyAlignment="1">
      <alignment horizontal="centerContinuous" vertical="center"/>
    </xf>
    <xf numFmtId="0" fontId="7" fillId="0" borderId="6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63"/>
  <sheetViews>
    <sheetView tabSelected="1" zoomScale="50" zoomScaleNormal="50" workbookViewId="0" topLeftCell="A1">
      <selection activeCell="A2" sqref="A2"/>
    </sheetView>
  </sheetViews>
  <sheetFormatPr defaultColWidth="11.421875" defaultRowHeight="12.75" outlineLevelCol="2"/>
  <cols>
    <col min="1" max="1" width="61.7109375" style="3" customWidth="1"/>
    <col min="2" max="2" width="15.7109375" style="42" customWidth="1" outlineLevel="1"/>
    <col min="3" max="7" width="15.7109375" style="5" customWidth="1" outlineLevel="1"/>
    <col min="8" max="8" width="15.7109375" style="8" customWidth="1" outlineLevel="1"/>
    <col min="9" max="14" width="15.7109375" style="5" customWidth="1" outlineLevel="1"/>
    <col min="15" max="15" width="15.7109375" style="2" customWidth="1"/>
    <col min="16" max="16" width="15.7109375" style="4" customWidth="1"/>
    <col min="17" max="37" width="4.28125" style="4" customWidth="1"/>
    <col min="38" max="40" width="8.8515625" style="4" customWidth="1" outlineLevel="2"/>
    <col min="41" max="43" width="8.8515625" style="4" customWidth="1" outlineLevel="1"/>
    <col min="44" max="47" width="8.8515625" style="4" customWidth="1" outlineLevel="2"/>
    <col min="48" max="50" width="8.8515625" style="4" customWidth="1" outlineLevel="1"/>
    <col min="51" max="54" width="8.8515625" style="4" customWidth="1" outlineLevel="2"/>
    <col min="55" max="57" width="8.8515625" style="4" customWidth="1" outlineLevel="1"/>
    <col min="58" max="61" width="8.8515625" style="4" customWidth="1" outlineLevel="2"/>
    <col min="62" max="64" width="8.8515625" style="4" customWidth="1" outlineLevel="1"/>
    <col min="65" max="68" width="8.8515625" style="4" customWidth="1" outlineLevel="2"/>
    <col min="69" max="71" width="8.8515625" style="4" customWidth="1" outlineLevel="1"/>
    <col min="72" max="75" width="8.8515625" style="4" customWidth="1" outlineLevel="2"/>
    <col min="76" max="78" width="8.8515625" style="4" customWidth="1" outlineLevel="1"/>
    <col min="79" max="82" width="8.8515625" style="4" customWidth="1" outlineLevel="2"/>
    <col min="83" max="85" width="8.8515625" style="4" customWidth="1" outlineLevel="1"/>
    <col min="86" max="89" width="8.8515625" style="4" customWidth="1" outlineLevel="2"/>
    <col min="90" max="92" width="8.8515625" style="4" customWidth="1" outlineLevel="1"/>
    <col min="93" max="96" width="8.8515625" style="4" customWidth="1" outlineLevel="2"/>
    <col min="97" max="99" width="8.8515625" style="4" customWidth="1" outlineLevel="1"/>
    <col min="100" max="103" width="8.8515625" style="4" customWidth="1" outlineLevel="2"/>
    <col min="104" max="106" width="8.8515625" style="4" customWidth="1" outlineLevel="1"/>
    <col min="107" max="110" width="8.8515625" style="4" customWidth="1" outlineLevel="2"/>
    <col min="111" max="113" width="8.8515625" style="4" customWidth="1" outlineLevel="1"/>
    <col min="114" max="117" width="8.8515625" style="4" customWidth="1" outlineLevel="2"/>
    <col min="118" max="120" width="8.8515625" style="4" customWidth="1" outlineLevel="1"/>
    <col min="121" max="124" width="8.8515625" style="4" customWidth="1" outlineLevel="2"/>
    <col min="125" max="127" width="8.8515625" style="4" customWidth="1" outlineLevel="1"/>
    <col min="128" max="131" width="8.8515625" style="4" customWidth="1" outlineLevel="2"/>
    <col min="132" max="134" width="8.8515625" style="4" customWidth="1" outlineLevel="1"/>
    <col min="135" max="138" width="8.8515625" style="4" customWidth="1" outlineLevel="2"/>
    <col min="139" max="140" width="8.8515625" style="4" customWidth="1" outlineLevel="1"/>
    <col min="141" max="141" width="8.8515625" style="4" customWidth="1"/>
    <col min="142" max="155" width="8.8515625" style="4" customWidth="1" outlineLevel="1"/>
    <col min="156" max="16384" width="8.8515625" style="4" customWidth="1"/>
  </cols>
  <sheetData>
    <row r="2" spans="1:16" ht="27.75">
      <c r="A2" s="79" t="s">
        <v>41</v>
      </c>
      <c r="B2" s="80"/>
      <c r="C2" s="80"/>
      <c r="D2" s="80"/>
      <c r="E2" s="80"/>
      <c r="F2" s="80"/>
      <c r="G2" s="80"/>
      <c r="H2" s="81"/>
      <c r="I2" s="80"/>
      <c r="J2" s="80"/>
      <c r="K2" s="80"/>
      <c r="L2" s="80"/>
      <c r="M2" s="80"/>
      <c r="N2" s="80"/>
      <c r="O2" s="82"/>
      <c r="P2" s="81"/>
    </row>
    <row r="3" spans="1:16" ht="23.25">
      <c r="A3" s="83" t="s">
        <v>42</v>
      </c>
      <c r="B3" s="80"/>
      <c r="C3" s="80"/>
      <c r="D3" s="80"/>
      <c r="E3" s="80"/>
      <c r="F3" s="80"/>
      <c r="G3" s="80"/>
      <c r="H3" s="81"/>
      <c r="I3" s="80"/>
      <c r="J3" s="80"/>
      <c r="K3" s="80"/>
      <c r="L3" s="80"/>
      <c r="M3" s="80"/>
      <c r="N3" s="80"/>
      <c r="O3" s="82"/>
      <c r="P3" s="81"/>
    </row>
    <row r="4" spans="1:16" ht="12.75">
      <c r="A4" s="84"/>
      <c r="B4" s="80"/>
      <c r="C4" s="80"/>
      <c r="D4" s="80"/>
      <c r="E4" s="80"/>
      <c r="F4" s="80"/>
      <c r="G4" s="80"/>
      <c r="H4" s="81"/>
      <c r="I4" s="80"/>
      <c r="J4" s="80"/>
      <c r="K4" s="80"/>
      <c r="L4" s="80"/>
      <c r="M4" s="80"/>
      <c r="N4" s="80"/>
      <c r="O4" s="82"/>
      <c r="P4" s="81"/>
    </row>
    <row r="5" spans="1:16" ht="24.75" customHeight="1" thickBot="1">
      <c r="A5" s="85" t="s">
        <v>0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8"/>
      <c r="M5" s="88"/>
      <c r="N5" s="88"/>
      <c r="O5" s="88"/>
      <c r="P5" s="89"/>
    </row>
    <row r="6" spans="1:48" s="6" customFormat="1" ht="24.75" customHeight="1" thickTop="1">
      <c r="A6" s="90"/>
      <c r="B6" s="91" t="s">
        <v>43</v>
      </c>
      <c r="C6" s="92"/>
      <c r="D6" s="92"/>
      <c r="E6" s="92"/>
      <c r="F6" s="93"/>
      <c r="G6" s="94" t="s">
        <v>44</v>
      </c>
      <c r="H6" s="92"/>
      <c r="I6" s="92"/>
      <c r="J6" s="92"/>
      <c r="K6" s="93"/>
      <c r="L6" s="94" t="s">
        <v>45</v>
      </c>
      <c r="M6" s="92"/>
      <c r="N6" s="92"/>
      <c r="O6" s="92"/>
      <c r="P6" s="9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7" customFormat="1" ht="24.75" customHeight="1" thickBot="1">
      <c r="A7" s="96"/>
      <c r="B7" s="97" t="s">
        <v>31</v>
      </c>
      <c r="C7" s="98" t="s">
        <v>29</v>
      </c>
      <c r="D7" s="99"/>
      <c r="E7" s="100" t="s">
        <v>30</v>
      </c>
      <c r="F7" s="101"/>
      <c r="G7" s="102" t="s">
        <v>31</v>
      </c>
      <c r="H7" s="98" t="s">
        <v>29</v>
      </c>
      <c r="I7" s="99"/>
      <c r="J7" s="100" t="s">
        <v>30</v>
      </c>
      <c r="K7" s="101"/>
      <c r="L7" s="102" t="s">
        <v>31</v>
      </c>
      <c r="M7" s="98" t="s">
        <v>29</v>
      </c>
      <c r="N7" s="99"/>
      <c r="O7" s="100" t="s">
        <v>30</v>
      </c>
      <c r="P7" s="10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ht="24.75" customHeight="1">
      <c r="A8" s="104" t="s">
        <v>12</v>
      </c>
      <c r="B8" s="105">
        <f>SUM(C8,E8)</f>
        <v>129</v>
      </c>
      <c r="C8" s="106">
        <v>125</v>
      </c>
      <c r="D8" s="107">
        <f aca="true" t="shared" si="0" ref="D8:D15">(100/B8)*C8</f>
        <v>96.89922480620156</v>
      </c>
      <c r="E8" s="108">
        <v>4</v>
      </c>
      <c r="F8" s="109">
        <f aca="true" t="shared" si="1" ref="F8:F15">(100/B8)*E8</f>
        <v>3.10077519379845</v>
      </c>
      <c r="G8" s="110">
        <f>SUM(H8,J8)</f>
        <v>127</v>
      </c>
      <c r="H8" s="106">
        <v>122</v>
      </c>
      <c r="I8" s="107">
        <f>(100/G8)*H8</f>
        <v>96.06299212598425</v>
      </c>
      <c r="J8" s="108">
        <v>5</v>
      </c>
      <c r="K8" s="109">
        <f aca="true" t="shared" si="2" ref="K8:K15">(100/G8)*J8</f>
        <v>3.937007874015748</v>
      </c>
      <c r="L8" s="111">
        <v>125</v>
      </c>
      <c r="M8" s="106">
        <v>115</v>
      </c>
      <c r="N8" s="112">
        <v>0.92</v>
      </c>
      <c r="O8" s="108">
        <v>10</v>
      </c>
      <c r="P8" s="113">
        <v>0.08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ht="24.75" customHeight="1">
      <c r="A9" s="104" t="s">
        <v>13</v>
      </c>
      <c r="B9" s="114">
        <f aca="true" t="shared" si="3" ref="B9:B14">SUM(C9,E9)</f>
        <v>298</v>
      </c>
      <c r="C9" s="115">
        <v>234</v>
      </c>
      <c r="D9" s="116">
        <f t="shared" si="0"/>
        <v>78.52348993288591</v>
      </c>
      <c r="E9" s="117">
        <v>64</v>
      </c>
      <c r="F9" s="118">
        <f t="shared" si="1"/>
        <v>21.476510067114095</v>
      </c>
      <c r="G9" s="119">
        <f aca="true" t="shared" si="4" ref="G9:G14">SUM(H9,J9)</f>
        <v>227</v>
      </c>
      <c r="H9" s="115">
        <v>178</v>
      </c>
      <c r="I9" s="116">
        <f aca="true" t="shared" si="5" ref="I9:I14">(100/G9)*H9</f>
        <v>78.41409691629956</v>
      </c>
      <c r="J9" s="117">
        <v>49</v>
      </c>
      <c r="K9" s="118">
        <f t="shared" si="2"/>
        <v>21.58590308370044</v>
      </c>
      <c r="L9" s="120">
        <v>235</v>
      </c>
      <c r="M9" s="115">
        <v>184</v>
      </c>
      <c r="N9" s="121">
        <v>0.7829787234042553</v>
      </c>
      <c r="O9" s="117">
        <v>51</v>
      </c>
      <c r="P9" s="122">
        <v>0.2170212765957447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ht="24.75" customHeight="1">
      <c r="A10" s="104" t="s">
        <v>14</v>
      </c>
      <c r="B10" s="114">
        <f t="shared" si="3"/>
        <v>167</v>
      </c>
      <c r="C10" s="115">
        <v>152</v>
      </c>
      <c r="D10" s="116">
        <f t="shared" si="0"/>
        <v>91.01796407185628</v>
      </c>
      <c r="E10" s="117">
        <v>15</v>
      </c>
      <c r="F10" s="118">
        <f t="shared" si="1"/>
        <v>8.982035928143711</v>
      </c>
      <c r="G10" s="119">
        <f t="shared" si="4"/>
        <v>125</v>
      </c>
      <c r="H10" s="115">
        <v>118</v>
      </c>
      <c r="I10" s="116">
        <f t="shared" si="5"/>
        <v>94.4</v>
      </c>
      <c r="J10" s="117">
        <v>7</v>
      </c>
      <c r="K10" s="118">
        <f t="shared" si="2"/>
        <v>5.6000000000000005</v>
      </c>
      <c r="L10" s="120">
        <v>126</v>
      </c>
      <c r="M10" s="115">
        <v>118</v>
      </c>
      <c r="N10" s="121">
        <v>0.9365079365079365</v>
      </c>
      <c r="O10" s="117">
        <v>8</v>
      </c>
      <c r="P10" s="122">
        <v>0.06349206349206349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ht="24.75" customHeight="1">
      <c r="A11" s="104" t="s">
        <v>15</v>
      </c>
      <c r="B11" s="114">
        <f t="shared" si="3"/>
        <v>276</v>
      </c>
      <c r="C11" s="115">
        <v>231</v>
      </c>
      <c r="D11" s="116">
        <f t="shared" si="0"/>
        <v>83.69565217391305</v>
      </c>
      <c r="E11" s="117">
        <v>45</v>
      </c>
      <c r="F11" s="118">
        <f t="shared" si="1"/>
        <v>16.304347826086957</v>
      </c>
      <c r="G11" s="119">
        <f t="shared" si="4"/>
        <v>280</v>
      </c>
      <c r="H11" s="115">
        <v>232</v>
      </c>
      <c r="I11" s="116">
        <f t="shared" si="5"/>
        <v>82.85714285714286</v>
      </c>
      <c r="J11" s="117">
        <v>48</v>
      </c>
      <c r="K11" s="118">
        <f t="shared" si="2"/>
        <v>17.142857142857142</v>
      </c>
      <c r="L11" s="120">
        <v>278</v>
      </c>
      <c r="M11" s="115">
        <v>244</v>
      </c>
      <c r="N11" s="121">
        <v>0.8776978417266187</v>
      </c>
      <c r="O11" s="117">
        <v>34</v>
      </c>
      <c r="P11" s="122">
        <v>0.1223021582733813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ht="24.75" customHeight="1">
      <c r="A12" s="104" t="s">
        <v>16</v>
      </c>
      <c r="B12" s="114">
        <f t="shared" si="3"/>
        <v>216</v>
      </c>
      <c r="C12" s="115">
        <v>181</v>
      </c>
      <c r="D12" s="116">
        <f t="shared" si="0"/>
        <v>83.79629629629629</v>
      </c>
      <c r="E12" s="117">
        <v>35</v>
      </c>
      <c r="F12" s="118">
        <f t="shared" si="1"/>
        <v>16.203703703703702</v>
      </c>
      <c r="G12" s="119">
        <f t="shared" si="4"/>
        <v>258</v>
      </c>
      <c r="H12" s="115">
        <v>233</v>
      </c>
      <c r="I12" s="116">
        <f t="shared" si="5"/>
        <v>90.31007751937985</v>
      </c>
      <c r="J12" s="117">
        <v>25</v>
      </c>
      <c r="K12" s="118">
        <f t="shared" si="2"/>
        <v>9.689922480620156</v>
      </c>
      <c r="L12" s="120">
        <v>226</v>
      </c>
      <c r="M12" s="115">
        <v>193</v>
      </c>
      <c r="N12" s="121">
        <v>0.8539823008849557</v>
      </c>
      <c r="O12" s="117">
        <v>33</v>
      </c>
      <c r="P12" s="122">
        <v>0.14601769911504425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ht="24.75" customHeight="1">
      <c r="A13" s="104" t="s">
        <v>17</v>
      </c>
      <c r="B13" s="114">
        <f t="shared" si="3"/>
        <v>96</v>
      </c>
      <c r="C13" s="115">
        <v>87</v>
      </c>
      <c r="D13" s="116">
        <f t="shared" si="0"/>
        <v>90.625</v>
      </c>
      <c r="E13" s="117">
        <v>9</v>
      </c>
      <c r="F13" s="118">
        <f t="shared" si="1"/>
        <v>9.375</v>
      </c>
      <c r="G13" s="119">
        <f t="shared" si="4"/>
        <v>87</v>
      </c>
      <c r="H13" s="115">
        <v>77</v>
      </c>
      <c r="I13" s="116">
        <f t="shared" si="5"/>
        <v>88.50574712643677</v>
      </c>
      <c r="J13" s="117">
        <v>10</v>
      </c>
      <c r="K13" s="118">
        <f t="shared" si="2"/>
        <v>11.494252873563218</v>
      </c>
      <c r="L13" s="120">
        <v>94</v>
      </c>
      <c r="M13" s="115">
        <v>82</v>
      </c>
      <c r="N13" s="121">
        <v>0.8723404255319149</v>
      </c>
      <c r="O13" s="117">
        <v>12</v>
      </c>
      <c r="P13" s="122">
        <v>0.1276595744680851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ht="24.75" customHeight="1">
      <c r="A14" s="104" t="s">
        <v>18</v>
      </c>
      <c r="B14" s="114">
        <f t="shared" si="3"/>
        <v>25</v>
      </c>
      <c r="C14" s="115">
        <v>22</v>
      </c>
      <c r="D14" s="116">
        <f t="shared" si="0"/>
        <v>88</v>
      </c>
      <c r="E14" s="117">
        <v>3</v>
      </c>
      <c r="F14" s="118">
        <f t="shared" si="1"/>
        <v>12</v>
      </c>
      <c r="G14" s="119">
        <f t="shared" si="4"/>
        <v>12</v>
      </c>
      <c r="H14" s="115">
        <v>11</v>
      </c>
      <c r="I14" s="116">
        <f t="shared" si="5"/>
        <v>91.66666666666667</v>
      </c>
      <c r="J14" s="117">
        <v>1</v>
      </c>
      <c r="K14" s="118">
        <f t="shared" si="2"/>
        <v>8.333333333333334</v>
      </c>
      <c r="L14" s="120">
        <v>24</v>
      </c>
      <c r="M14" s="115">
        <v>22</v>
      </c>
      <c r="N14" s="121">
        <v>0.9166666666666666</v>
      </c>
      <c r="O14" s="117">
        <v>2</v>
      </c>
      <c r="P14" s="122">
        <v>0.08333333333333333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ht="24.75" customHeight="1" thickBot="1">
      <c r="A15" s="123" t="s">
        <v>9</v>
      </c>
      <c r="B15" s="124">
        <f>SUM(B8:B14)</f>
        <v>1207</v>
      </c>
      <c r="C15" s="125">
        <f>SUM(C8:C14)</f>
        <v>1032</v>
      </c>
      <c r="D15" s="126">
        <f t="shared" si="0"/>
        <v>85.50124275062137</v>
      </c>
      <c r="E15" s="127">
        <f>SUM(E8:E14)</f>
        <v>175</v>
      </c>
      <c r="F15" s="128">
        <f t="shared" si="1"/>
        <v>14.498757249378624</v>
      </c>
      <c r="G15" s="129">
        <f>SUM(G8:G14)</f>
        <v>1116</v>
      </c>
      <c r="H15" s="125">
        <f>SUM(H8:H14)</f>
        <v>971</v>
      </c>
      <c r="I15" s="126">
        <f>(100/G15)*H15</f>
        <v>87.00716845878136</v>
      </c>
      <c r="J15" s="127">
        <f>SUM(J8:J14)</f>
        <v>145</v>
      </c>
      <c r="K15" s="128">
        <f t="shared" si="2"/>
        <v>12.992831541218639</v>
      </c>
      <c r="L15" s="129">
        <v>1108</v>
      </c>
      <c r="M15" s="125">
        <v>958</v>
      </c>
      <c r="N15" s="130">
        <v>0.8646209386281588</v>
      </c>
      <c r="O15" s="127">
        <v>150</v>
      </c>
      <c r="P15" s="131">
        <v>0.13537906137184116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16" s="1" customFormat="1" ht="24.75" customHeight="1" thickTop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s="1" customFormat="1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s="1" customFormat="1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49" ht="24.75" customHeight="1">
      <c r="A20" s="132" t="s">
        <v>1</v>
      </c>
      <c r="B20" s="133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24.75" customHeight="1" thickBot="1">
      <c r="A21" s="134" t="s">
        <v>2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16" s="6" customFormat="1" ht="24.75" customHeight="1" thickTop="1">
      <c r="A22" s="135"/>
      <c r="B22" s="136" t="s">
        <v>43</v>
      </c>
      <c r="C22" s="137"/>
      <c r="D22" s="137"/>
      <c r="E22" s="137"/>
      <c r="F22" s="138"/>
      <c r="G22" s="139" t="s">
        <v>44</v>
      </c>
      <c r="H22" s="137"/>
      <c r="I22" s="137"/>
      <c r="J22" s="137"/>
      <c r="K22" s="138"/>
      <c r="L22" s="139" t="s">
        <v>45</v>
      </c>
      <c r="M22" s="137"/>
      <c r="N22" s="137"/>
      <c r="O22" s="137"/>
      <c r="P22" s="138"/>
    </row>
    <row r="23" spans="1:16" s="7" customFormat="1" ht="24.75" customHeight="1" thickBot="1">
      <c r="A23" s="96"/>
      <c r="B23" s="140" t="s">
        <v>31</v>
      </c>
      <c r="C23" s="141" t="s">
        <v>29</v>
      </c>
      <c r="D23" s="142"/>
      <c r="E23" s="143" t="s">
        <v>30</v>
      </c>
      <c r="F23" s="144"/>
      <c r="G23" s="145" t="s">
        <v>31</v>
      </c>
      <c r="H23" s="141" t="s">
        <v>29</v>
      </c>
      <c r="I23" s="142"/>
      <c r="J23" s="143" t="s">
        <v>30</v>
      </c>
      <c r="K23" s="144"/>
      <c r="L23" s="145" t="s">
        <v>31</v>
      </c>
      <c r="M23" s="141" t="s">
        <v>29</v>
      </c>
      <c r="N23" s="142"/>
      <c r="O23" s="143" t="s">
        <v>30</v>
      </c>
      <c r="P23" s="144"/>
    </row>
    <row r="24" spans="1:16" ht="24.75" customHeight="1">
      <c r="A24" s="104" t="s">
        <v>3</v>
      </c>
      <c r="B24" s="146">
        <f aca="true" t="shared" si="6" ref="B24:B29">SUM(C24,E24)</f>
        <v>162</v>
      </c>
      <c r="C24" s="147">
        <v>108</v>
      </c>
      <c r="D24" s="148">
        <f aca="true" t="shared" si="7" ref="D24:D30">C24/B24</f>
        <v>0.6666666666666666</v>
      </c>
      <c r="E24" s="149">
        <v>54</v>
      </c>
      <c r="F24" s="150">
        <f aca="true" t="shared" si="8" ref="F24:F30">E24/B24</f>
        <v>0.3333333333333333</v>
      </c>
      <c r="G24" s="151">
        <f aca="true" t="shared" si="9" ref="G24:G29">SUM(H24+J24)</f>
        <v>189</v>
      </c>
      <c r="H24" s="147">
        <v>129</v>
      </c>
      <c r="I24" s="148">
        <f aca="true" t="shared" si="10" ref="I24:I30">H24/G24</f>
        <v>0.6825396825396826</v>
      </c>
      <c r="J24" s="149">
        <v>60</v>
      </c>
      <c r="K24" s="150">
        <f aca="true" t="shared" si="11" ref="K24:K30">J24/G24</f>
        <v>0.31746031746031744</v>
      </c>
      <c r="L24" s="151">
        <v>219</v>
      </c>
      <c r="M24" s="147">
        <v>134</v>
      </c>
      <c r="N24" s="152">
        <v>0.6118721461187214</v>
      </c>
      <c r="O24" s="149">
        <v>85</v>
      </c>
      <c r="P24" s="153">
        <v>0.3881278538812785</v>
      </c>
    </row>
    <row r="25" spans="1:16" ht="24.75" customHeight="1">
      <c r="A25" s="104" t="s">
        <v>4</v>
      </c>
      <c r="B25" s="154">
        <f t="shared" si="6"/>
        <v>351</v>
      </c>
      <c r="C25" s="155">
        <v>251</v>
      </c>
      <c r="D25" s="148">
        <f t="shared" si="7"/>
        <v>0.7150997150997151</v>
      </c>
      <c r="E25" s="117">
        <v>100</v>
      </c>
      <c r="F25" s="150">
        <f t="shared" si="8"/>
        <v>0.2849002849002849</v>
      </c>
      <c r="G25" s="151">
        <f t="shared" si="9"/>
        <v>358</v>
      </c>
      <c r="H25" s="155">
        <v>238</v>
      </c>
      <c r="I25" s="148">
        <f t="shared" si="10"/>
        <v>0.664804469273743</v>
      </c>
      <c r="J25" s="117">
        <v>120</v>
      </c>
      <c r="K25" s="150">
        <f t="shared" si="11"/>
        <v>0.33519553072625696</v>
      </c>
      <c r="L25" s="156">
        <v>350</v>
      </c>
      <c r="M25" s="155">
        <v>251</v>
      </c>
      <c r="N25" s="148">
        <v>0.7171428571428572</v>
      </c>
      <c r="O25" s="117">
        <v>99</v>
      </c>
      <c r="P25" s="150">
        <v>0.28285714285714286</v>
      </c>
    </row>
    <row r="26" spans="1:16" ht="24.75" customHeight="1">
      <c r="A26" s="104" t="s">
        <v>38</v>
      </c>
      <c r="B26" s="154">
        <f t="shared" si="6"/>
        <v>25</v>
      </c>
      <c r="C26" s="155">
        <v>21</v>
      </c>
      <c r="D26" s="148">
        <f t="shared" si="7"/>
        <v>0.84</v>
      </c>
      <c r="E26" s="117">
        <v>4</v>
      </c>
      <c r="F26" s="150">
        <f t="shared" si="8"/>
        <v>0.16</v>
      </c>
      <c r="G26" s="151">
        <f t="shared" si="9"/>
        <v>16</v>
      </c>
      <c r="H26" s="155">
        <v>9</v>
      </c>
      <c r="I26" s="148">
        <f t="shared" si="10"/>
        <v>0.5625</v>
      </c>
      <c r="J26" s="117">
        <v>7</v>
      </c>
      <c r="K26" s="150">
        <f t="shared" si="11"/>
        <v>0.4375</v>
      </c>
      <c r="L26" s="156">
        <v>24</v>
      </c>
      <c r="M26" s="155">
        <v>16</v>
      </c>
      <c r="N26" s="148">
        <v>0.6666666666666666</v>
      </c>
      <c r="O26" s="117">
        <v>8</v>
      </c>
      <c r="P26" s="150">
        <v>0.3333333333333333</v>
      </c>
    </row>
    <row r="27" spans="1:16" ht="24.75" customHeight="1">
      <c r="A27" s="104" t="s">
        <v>24</v>
      </c>
      <c r="B27" s="154">
        <f t="shared" si="6"/>
        <v>133</v>
      </c>
      <c r="C27" s="155">
        <v>129</v>
      </c>
      <c r="D27" s="148">
        <f t="shared" si="7"/>
        <v>0.9699248120300752</v>
      </c>
      <c r="E27" s="117">
        <v>4</v>
      </c>
      <c r="F27" s="150">
        <f t="shared" si="8"/>
        <v>0.03007518796992481</v>
      </c>
      <c r="G27" s="151">
        <f t="shared" si="9"/>
        <v>79</v>
      </c>
      <c r="H27" s="155">
        <v>74</v>
      </c>
      <c r="I27" s="148">
        <f t="shared" si="10"/>
        <v>0.9367088607594937</v>
      </c>
      <c r="J27" s="117">
        <v>5</v>
      </c>
      <c r="K27" s="150">
        <f t="shared" si="11"/>
        <v>0.06329113924050633</v>
      </c>
      <c r="L27" s="156">
        <v>115</v>
      </c>
      <c r="M27" s="155">
        <v>108</v>
      </c>
      <c r="N27" s="148">
        <v>0.9391304347826087</v>
      </c>
      <c r="O27" s="117">
        <v>7</v>
      </c>
      <c r="P27" s="150">
        <v>0.06086956521739131</v>
      </c>
    </row>
    <row r="28" spans="1:16" ht="24.75" customHeight="1">
      <c r="A28" s="104" t="s">
        <v>25</v>
      </c>
      <c r="B28" s="154">
        <f t="shared" si="6"/>
        <v>0</v>
      </c>
      <c r="C28" s="155"/>
      <c r="D28" s="148"/>
      <c r="E28" s="117"/>
      <c r="F28" s="150"/>
      <c r="G28" s="151">
        <f t="shared" si="9"/>
        <v>10</v>
      </c>
      <c r="H28" s="155">
        <v>10</v>
      </c>
      <c r="I28" s="148">
        <f t="shared" si="10"/>
        <v>1</v>
      </c>
      <c r="J28" s="117">
        <v>0</v>
      </c>
      <c r="K28" s="150">
        <f t="shared" si="11"/>
        <v>0</v>
      </c>
      <c r="L28" s="156">
        <v>14</v>
      </c>
      <c r="M28" s="155">
        <v>13</v>
      </c>
      <c r="N28" s="148">
        <v>0.9285714285714286</v>
      </c>
      <c r="O28" s="117">
        <v>1</v>
      </c>
      <c r="P28" s="150">
        <v>0.07142857142857142</v>
      </c>
    </row>
    <row r="29" spans="1:16" ht="24.75" customHeight="1">
      <c r="A29" s="104" t="s">
        <v>26</v>
      </c>
      <c r="B29" s="154">
        <f t="shared" si="6"/>
        <v>84</v>
      </c>
      <c r="C29" s="155">
        <v>80</v>
      </c>
      <c r="D29" s="148">
        <f t="shared" si="7"/>
        <v>0.9523809523809523</v>
      </c>
      <c r="E29" s="117">
        <v>4</v>
      </c>
      <c r="F29" s="150">
        <f t="shared" si="8"/>
        <v>0.047619047619047616</v>
      </c>
      <c r="G29" s="151">
        <f t="shared" si="9"/>
        <v>70</v>
      </c>
      <c r="H29" s="155">
        <v>56</v>
      </c>
      <c r="I29" s="148">
        <f t="shared" si="10"/>
        <v>0.8</v>
      </c>
      <c r="J29" s="117">
        <v>14</v>
      </c>
      <c r="K29" s="150">
        <f t="shared" si="11"/>
        <v>0.2</v>
      </c>
      <c r="L29" s="156">
        <v>104</v>
      </c>
      <c r="M29" s="155">
        <v>96</v>
      </c>
      <c r="N29" s="148">
        <v>0.9230769230769231</v>
      </c>
      <c r="O29" s="117">
        <v>8</v>
      </c>
      <c r="P29" s="150">
        <v>0.07692307692307693</v>
      </c>
    </row>
    <row r="30" spans="1:16" ht="24.75" customHeight="1" thickBot="1">
      <c r="A30" s="123" t="s">
        <v>10</v>
      </c>
      <c r="B30" s="157">
        <f>SUM(B24:B29)</f>
        <v>755</v>
      </c>
      <c r="C30" s="158">
        <f>SUM(C24:C29)</f>
        <v>589</v>
      </c>
      <c r="D30" s="159">
        <f t="shared" si="7"/>
        <v>0.7801324503311259</v>
      </c>
      <c r="E30" s="158">
        <f>SUM(E24:E29)</f>
        <v>166</v>
      </c>
      <c r="F30" s="160">
        <f t="shared" si="8"/>
        <v>0.21986754966887417</v>
      </c>
      <c r="G30" s="161">
        <f>SUM(G24:G29)</f>
        <v>722</v>
      </c>
      <c r="H30" s="158">
        <f>SUM(H24:H29)</f>
        <v>516</v>
      </c>
      <c r="I30" s="159">
        <f t="shared" si="10"/>
        <v>0.7146814404432132</v>
      </c>
      <c r="J30" s="158">
        <f>SUM(J24:J29)</f>
        <v>206</v>
      </c>
      <c r="K30" s="160">
        <f t="shared" si="11"/>
        <v>0.2853185595567867</v>
      </c>
      <c r="L30" s="161">
        <v>826</v>
      </c>
      <c r="M30" s="158">
        <v>618</v>
      </c>
      <c r="N30" s="159">
        <v>0.7481840193704601</v>
      </c>
      <c r="O30" s="158">
        <v>208</v>
      </c>
      <c r="P30" s="160">
        <v>0.25181598062953997</v>
      </c>
    </row>
    <row r="31" spans="1:27" ht="24.75" customHeight="1" thickTop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3" ht="24.75" customHeight="1" thickBot="1">
      <c r="A32" s="76" t="s">
        <v>37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16" s="6" customFormat="1" ht="24.75" customHeight="1" thickTop="1">
      <c r="A33" s="135"/>
      <c r="B33" s="162" t="s">
        <v>43</v>
      </c>
      <c r="C33" s="163"/>
      <c r="D33" s="163"/>
      <c r="E33" s="163"/>
      <c r="F33" s="164"/>
      <c r="G33" s="165" t="s">
        <v>44</v>
      </c>
      <c r="H33" s="163"/>
      <c r="I33" s="163"/>
      <c r="J33" s="163"/>
      <c r="K33" s="164"/>
      <c r="L33" s="165" t="s">
        <v>45</v>
      </c>
      <c r="M33" s="163"/>
      <c r="N33" s="163"/>
      <c r="O33" s="163"/>
      <c r="P33" s="164"/>
    </row>
    <row r="34" spans="1:16" s="7" customFormat="1" ht="24.75" customHeight="1" thickBot="1">
      <c r="A34" s="96"/>
      <c r="B34" s="140" t="s">
        <v>31</v>
      </c>
      <c r="C34" s="141" t="s">
        <v>29</v>
      </c>
      <c r="D34" s="166"/>
      <c r="E34" s="143" t="s">
        <v>30</v>
      </c>
      <c r="F34" s="167"/>
      <c r="G34" s="145" t="s">
        <v>31</v>
      </c>
      <c r="H34" s="141" t="s">
        <v>29</v>
      </c>
      <c r="I34" s="166"/>
      <c r="J34" s="143" t="s">
        <v>30</v>
      </c>
      <c r="K34" s="167"/>
      <c r="L34" s="145" t="s">
        <v>31</v>
      </c>
      <c r="M34" s="141" t="s">
        <v>29</v>
      </c>
      <c r="N34" s="166"/>
      <c r="O34" s="143" t="s">
        <v>30</v>
      </c>
      <c r="P34" s="167"/>
    </row>
    <row r="35" spans="1:16" ht="24.75" customHeight="1">
      <c r="A35" s="104" t="s">
        <v>11</v>
      </c>
      <c r="B35" s="168">
        <f>SUM(C35,E35)</f>
        <v>155</v>
      </c>
      <c r="C35" s="147">
        <v>121</v>
      </c>
      <c r="D35" s="152">
        <f>C35/B35</f>
        <v>0.7806451612903226</v>
      </c>
      <c r="E35" s="149">
        <v>34</v>
      </c>
      <c r="F35" s="153">
        <f>E35/B35</f>
        <v>0.21935483870967742</v>
      </c>
      <c r="G35" s="151">
        <f>SUM(H35+J35)</f>
        <v>172</v>
      </c>
      <c r="H35" s="147">
        <v>152</v>
      </c>
      <c r="I35" s="152">
        <f>H35/G35</f>
        <v>0.8837209302325582</v>
      </c>
      <c r="J35" s="149">
        <v>20</v>
      </c>
      <c r="K35" s="153">
        <f>J35/G35</f>
        <v>0.11627906976744186</v>
      </c>
      <c r="L35" s="151">
        <v>159</v>
      </c>
      <c r="M35" s="147">
        <v>119</v>
      </c>
      <c r="N35" s="152">
        <v>0.7484276729559748</v>
      </c>
      <c r="O35" s="149">
        <v>40</v>
      </c>
      <c r="P35" s="153">
        <v>0.25157232704402516</v>
      </c>
    </row>
    <row r="36" spans="1:16" ht="24.75" customHeight="1">
      <c r="A36" s="104" t="s">
        <v>19</v>
      </c>
      <c r="B36" s="168">
        <f aca="true" t="shared" si="12" ref="B36:B48">SUM(C36,E36)</f>
        <v>11</v>
      </c>
      <c r="C36" s="155">
        <v>11</v>
      </c>
      <c r="D36" s="148">
        <f aca="true" t="shared" si="13" ref="D36:D49">C36/B36</f>
        <v>1</v>
      </c>
      <c r="E36" s="117">
        <v>0</v>
      </c>
      <c r="F36" s="150">
        <f aca="true" t="shared" si="14" ref="F36:F49">E36/B36</f>
        <v>0</v>
      </c>
      <c r="G36" s="151">
        <f aca="true" t="shared" si="15" ref="G36:G48">SUM(H36+J36)</f>
        <v>15</v>
      </c>
      <c r="H36" s="155">
        <v>13</v>
      </c>
      <c r="I36" s="148">
        <f aca="true" t="shared" si="16" ref="I36:I49">H36/G36</f>
        <v>0.8666666666666667</v>
      </c>
      <c r="J36" s="117">
        <v>2</v>
      </c>
      <c r="K36" s="150">
        <f aca="true" t="shared" si="17" ref="K36:K49">J36/G36</f>
        <v>0.13333333333333333</v>
      </c>
      <c r="L36" s="156">
        <v>12</v>
      </c>
      <c r="M36" s="155">
        <v>10</v>
      </c>
      <c r="N36" s="148">
        <v>0.8333333333333334</v>
      </c>
      <c r="O36" s="117">
        <v>2</v>
      </c>
      <c r="P36" s="150">
        <v>0.16666666666666666</v>
      </c>
    </row>
    <row r="37" spans="1:16" ht="24.75" customHeight="1">
      <c r="A37" s="104" t="s">
        <v>40</v>
      </c>
      <c r="B37" s="168">
        <f t="shared" si="12"/>
        <v>13</v>
      </c>
      <c r="C37" s="155">
        <v>11</v>
      </c>
      <c r="D37" s="148">
        <f t="shared" si="13"/>
        <v>0.8461538461538461</v>
      </c>
      <c r="E37" s="117">
        <v>2</v>
      </c>
      <c r="F37" s="150">
        <f t="shared" si="14"/>
        <v>0.15384615384615385</v>
      </c>
      <c r="G37" s="151">
        <f t="shared" si="15"/>
        <v>12</v>
      </c>
      <c r="H37" s="155">
        <v>11</v>
      </c>
      <c r="I37" s="148">
        <f t="shared" si="16"/>
        <v>0.9166666666666666</v>
      </c>
      <c r="J37" s="117">
        <v>1</v>
      </c>
      <c r="K37" s="150">
        <f t="shared" si="17"/>
        <v>0.08333333333333333</v>
      </c>
      <c r="L37" s="156">
        <v>10</v>
      </c>
      <c r="M37" s="155">
        <v>8</v>
      </c>
      <c r="N37" s="148">
        <v>0.8</v>
      </c>
      <c r="O37" s="117">
        <v>2</v>
      </c>
      <c r="P37" s="150">
        <v>0.2</v>
      </c>
    </row>
    <row r="38" spans="1:16" ht="24.75" customHeight="1">
      <c r="A38" s="104" t="s">
        <v>20</v>
      </c>
      <c r="B38" s="168">
        <f t="shared" si="12"/>
        <v>24</v>
      </c>
      <c r="C38" s="155">
        <v>24</v>
      </c>
      <c r="D38" s="148">
        <f t="shared" si="13"/>
        <v>1</v>
      </c>
      <c r="E38" s="117">
        <v>0</v>
      </c>
      <c r="F38" s="150">
        <f t="shared" si="14"/>
        <v>0</v>
      </c>
      <c r="G38" s="151">
        <f t="shared" si="15"/>
        <v>31</v>
      </c>
      <c r="H38" s="155">
        <v>23</v>
      </c>
      <c r="I38" s="148">
        <f t="shared" si="16"/>
        <v>0.7419354838709677</v>
      </c>
      <c r="J38" s="117">
        <v>8</v>
      </c>
      <c r="K38" s="150">
        <f t="shared" si="17"/>
        <v>0.25806451612903225</v>
      </c>
      <c r="L38" s="156">
        <v>40</v>
      </c>
      <c r="M38" s="155">
        <v>34</v>
      </c>
      <c r="N38" s="148">
        <v>0.85</v>
      </c>
      <c r="O38" s="117">
        <v>6</v>
      </c>
      <c r="P38" s="150">
        <v>0.15</v>
      </c>
    </row>
    <row r="39" spans="1:16" ht="24.75" customHeight="1">
      <c r="A39" s="104" t="s">
        <v>22</v>
      </c>
      <c r="B39" s="168">
        <f t="shared" si="12"/>
        <v>11</v>
      </c>
      <c r="C39" s="155">
        <v>11</v>
      </c>
      <c r="D39" s="148">
        <f t="shared" si="13"/>
        <v>1</v>
      </c>
      <c r="E39" s="117">
        <v>0</v>
      </c>
      <c r="F39" s="150">
        <f t="shared" si="14"/>
        <v>0</v>
      </c>
      <c r="G39" s="151">
        <f t="shared" si="15"/>
        <v>19</v>
      </c>
      <c r="H39" s="155">
        <v>14</v>
      </c>
      <c r="I39" s="148">
        <f t="shared" si="16"/>
        <v>0.7368421052631579</v>
      </c>
      <c r="J39" s="117">
        <v>5</v>
      </c>
      <c r="K39" s="150">
        <f t="shared" si="17"/>
        <v>0.2631578947368421</v>
      </c>
      <c r="L39" s="156">
        <v>17</v>
      </c>
      <c r="M39" s="155">
        <v>14</v>
      </c>
      <c r="N39" s="148">
        <v>0.8235294117647058</v>
      </c>
      <c r="O39" s="117">
        <v>3</v>
      </c>
      <c r="P39" s="150">
        <v>0.17647058823529413</v>
      </c>
    </row>
    <row r="40" spans="1:16" ht="24.75" customHeight="1">
      <c r="A40" s="104" t="s">
        <v>5</v>
      </c>
      <c r="B40" s="168">
        <f t="shared" si="12"/>
        <v>5</v>
      </c>
      <c r="C40" s="155">
        <v>5</v>
      </c>
      <c r="D40" s="148">
        <f t="shared" si="13"/>
        <v>1</v>
      </c>
      <c r="E40" s="117">
        <v>0</v>
      </c>
      <c r="F40" s="150">
        <f t="shared" si="14"/>
        <v>0</v>
      </c>
      <c r="G40" s="151">
        <f t="shared" si="15"/>
        <v>4</v>
      </c>
      <c r="H40" s="155">
        <v>3</v>
      </c>
      <c r="I40" s="148">
        <f t="shared" si="16"/>
        <v>0.75</v>
      </c>
      <c r="J40" s="117">
        <v>1</v>
      </c>
      <c r="K40" s="150">
        <f t="shared" si="17"/>
        <v>0.25</v>
      </c>
      <c r="L40" s="156">
        <v>3</v>
      </c>
      <c r="M40" s="155">
        <v>2</v>
      </c>
      <c r="N40" s="148">
        <v>0.6666666666666666</v>
      </c>
      <c r="O40" s="117">
        <v>1</v>
      </c>
      <c r="P40" s="150">
        <v>0.3333333333333333</v>
      </c>
    </row>
    <row r="41" spans="1:16" ht="24.75" customHeight="1">
      <c r="A41" s="104" t="s">
        <v>6</v>
      </c>
      <c r="B41" s="168">
        <f t="shared" si="12"/>
        <v>56</v>
      </c>
      <c r="C41" s="155">
        <v>39</v>
      </c>
      <c r="D41" s="148">
        <f t="shared" si="13"/>
        <v>0.6964285714285714</v>
      </c>
      <c r="E41" s="117">
        <v>17</v>
      </c>
      <c r="F41" s="150">
        <f t="shared" si="14"/>
        <v>0.30357142857142855</v>
      </c>
      <c r="G41" s="151">
        <f t="shared" si="15"/>
        <v>48</v>
      </c>
      <c r="H41" s="155">
        <v>27</v>
      </c>
      <c r="I41" s="148">
        <f t="shared" si="16"/>
        <v>0.5625</v>
      </c>
      <c r="J41" s="117">
        <v>21</v>
      </c>
      <c r="K41" s="150">
        <f t="shared" si="17"/>
        <v>0.4375</v>
      </c>
      <c r="L41" s="156">
        <v>59</v>
      </c>
      <c r="M41" s="155">
        <v>41</v>
      </c>
      <c r="N41" s="148">
        <v>0.6949152542372882</v>
      </c>
      <c r="O41" s="117">
        <v>18</v>
      </c>
      <c r="P41" s="150">
        <v>0.3050847457627119</v>
      </c>
    </row>
    <row r="42" spans="1:16" ht="24.75" customHeight="1">
      <c r="A42" s="104" t="s">
        <v>39</v>
      </c>
      <c r="B42" s="168">
        <f t="shared" si="12"/>
        <v>35</v>
      </c>
      <c r="C42" s="155">
        <v>19</v>
      </c>
      <c r="D42" s="148">
        <f t="shared" si="13"/>
        <v>0.5428571428571428</v>
      </c>
      <c r="E42" s="117">
        <v>16</v>
      </c>
      <c r="F42" s="150">
        <f t="shared" si="14"/>
        <v>0.45714285714285713</v>
      </c>
      <c r="G42" s="151">
        <f t="shared" si="15"/>
        <v>29</v>
      </c>
      <c r="H42" s="155">
        <v>18</v>
      </c>
      <c r="I42" s="148">
        <f t="shared" si="16"/>
        <v>0.6206896551724138</v>
      </c>
      <c r="J42" s="117">
        <v>11</v>
      </c>
      <c r="K42" s="150">
        <f t="shared" si="17"/>
        <v>0.3793103448275862</v>
      </c>
      <c r="L42" s="156">
        <v>17</v>
      </c>
      <c r="M42" s="155">
        <v>10</v>
      </c>
      <c r="N42" s="148">
        <v>0.5882352941176471</v>
      </c>
      <c r="O42" s="117">
        <v>7</v>
      </c>
      <c r="P42" s="150">
        <v>0.4117647058823529</v>
      </c>
    </row>
    <row r="43" spans="1:16" ht="24.75" customHeight="1">
      <c r="A43" s="104" t="s">
        <v>21</v>
      </c>
      <c r="B43" s="168">
        <f t="shared" si="12"/>
        <v>37</v>
      </c>
      <c r="C43" s="155">
        <v>17</v>
      </c>
      <c r="D43" s="148">
        <f t="shared" si="13"/>
        <v>0.4594594594594595</v>
      </c>
      <c r="E43" s="117">
        <v>20</v>
      </c>
      <c r="F43" s="150">
        <f t="shared" si="14"/>
        <v>0.5405405405405406</v>
      </c>
      <c r="G43" s="151">
        <f t="shared" si="15"/>
        <v>35</v>
      </c>
      <c r="H43" s="155">
        <v>13</v>
      </c>
      <c r="I43" s="148">
        <f t="shared" si="16"/>
        <v>0.37142857142857144</v>
      </c>
      <c r="J43" s="117">
        <v>22</v>
      </c>
      <c r="K43" s="150">
        <f t="shared" si="17"/>
        <v>0.6285714285714286</v>
      </c>
      <c r="L43" s="156">
        <v>36</v>
      </c>
      <c r="M43" s="155">
        <v>19</v>
      </c>
      <c r="N43" s="148">
        <v>0.5277777777777778</v>
      </c>
      <c r="O43" s="117">
        <v>17</v>
      </c>
      <c r="P43" s="150">
        <v>0.4722222222222222</v>
      </c>
    </row>
    <row r="44" spans="1:16" ht="24.75" customHeight="1">
      <c r="A44" s="104" t="s">
        <v>23</v>
      </c>
      <c r="B44" s="168">
        <f t="shared" si="12"/>
        <v>14</v>
      </c>
      <c r="C44" s="155">
        <v>11</v>
      </c>
      <c r="D44" s="148">
        <f t="shared" si="13"/>
        <v>0.7857142857142857</v>
      </c>
      <c r="E44" s="117">
        <v>3</v>
      </c>
      <c r="F44" s="150">
        <f t="shared" si="14"/>
        <v>0.21428571428571427</v>
      </c>
      <c r="G44" s="151">
        <f t="shared" si="15"/>
        <v>13</v>
      </c>
      <c r="H44" s="155">
        <v>10</v>
      </c>
      <c r="I44" s="148">
        <f t="shared" si="16"/>
        <v>0.7692307692307693</v>
      </c>
      <c r="J44" s="117">
        <v>3</v>
      </c>
      <c r="K44" s="150">
        <f t="shared" si="17"/>
        <v>0.23076923076923078</v>
      </c>
      <c r="L44" s="156">
        <v>16</v>
      </c>
      <c r="M44" s="155">
        <v>11</v>
      </c>
      <c r="N44" s="148">
        <v>0.6875</v>
      </c>
      <c r="O44" s="117">
        <v>5</v>
      </c>
      <c r="P44" s="150">
        <v>0.3125</v>
      </c>
    </row>
    <row r="45" spans="1:16" ht="24.75" customHeight="1">
      <c r="A45" s="104" t="s">
        <v>7</v>
      </c>
      <c r="B45" s="168">
        <f t="shared" si="12"/>
        <v>8</v>
      </c>
      <c r="C45" s="155">
        <v>6</v>
      </c>
      <c r="D45" s="148">
        <f t="shared" si="13"/>
        <v>0.75</v>
      </c>
      <c r="E45" s="117">
        <v>2</v>
      </c>
      <c r="F45" s="150">
        <f t="shared" si="14"/>
        <v>0.25</v>
      </c>
      <c r="G45" s="151">
        <f t="shared" si="15"/>
        <v>9</v>
      </c>
      <c r="H45" s="155">
        <v>6</v>
      </c>
      <c r="I45" s="148">
        <f t="shared" si="16"/>
        <v>0.6666666666666666</v>
      </c>
      <c r="J45" s="117">
        <v>3</v>
      </c>
      <c r="K45" s="150">
        <f t="shared" si="17"/>
        <v>0.3333333333333333</v>
      </c>
      <c r="L45" s="156">
        <v>12</v>
      </c>
      <c r="M45" s="155">
        <v>11</v>
      </c>
      <c r="N45" s="148">
        <v>0.9166666666666666</v>
      </c>
      <c r="O45" s="117">
        <v>1</v>
      </c>
      <c r="P45" s="150">
        <v>0.08333333333333333</v>
      </c>
    </row>
    <row r="46" spans="1:16" ht="24.75" customHeight="1">
      <c r="A46" s="104" t="s">
        <v>8</v>
      </c>
      <c r="B46" s="168">
        <f t="shared" si="12"/>
        <v>22</v>
      </c>
      <c r="C46" s="155">
        <v>17</v>
      </c>
      <c r="D46" s="148">
        <f t="shared" si="13"/>
        <v>0.7727272727272727</v>
      </c>
      <c r="E46" s="117">
        <v>5</v>
      </c>
      <c r="F46" s="150">
        <f t="shared" si="14"/>
        <v>0.22727272727272727</v>
      </c>
      <c r="G46" s="151">
        <f t="shared" si="15"/>
        <v>23</v>
      </c>
      <c r="H46" s="155">
        <v>14</v>
      </c>
      <c r="I46" s="148">
        <f t="shared" si="16"/>
        <v>0.6086956521739131</v>
      </c>
      <c r="J46" s="117">
        <v>9</v>
      </c>
      <c r="K46" s="150">
        <f t="shared" si="17"/>
        <v>0.391304347826087</v>
      </c>
      <c r="L46" s="156">
        <v>18</v>
      </c>
      <c r="M46" s="155">
        <v>13</v>
      </c>
      <c r="N46" s="148">
        <v>0.7222222222222222</v>
      </c>
      <c r="O46" s="117">
        <v>5</v>
      </c>
      <c r="P46" s="150">
        <v>0.2777777777777778</v>
      </c>
    </row>
    <row r="47" spans="1:16" ht="24.75" customHeight="1">
      <c r="A47" s="104" t="s">
        <v>27</v>
      </c>
      <c r="B47" s="168">
        <f t="shared" si="12"/>
        <v>10</v>
      </c>
      <c r="C47" s="155">
        <v>10</v>
      </c>
      <c r="D47" s="148">
        <f t="shared" si="13"/>
        <v>1</v>
      </c>
      <c r="E47" s="117">
        <v>0</v>
      </c>
      <c r="F47" s="150">
        <f t="shared" si="14"/>
        <v>0</v>
      </c>
      <c r="G47" s="151">
        <f t="shared" si="15"/>
        <v>4</v>
      </c>
      <c r="H47" s="155">
        <v>4</v>
      </c>
      <c r="I47" s="148">
        <f t="shared" si="16"/>
        <v>1</v>
      </c>
      <c r="J47" s="117">
        <v>0</v>
      </c>
      <c r="K47" s="150">
        <f t="shared" si="17"/>
        <v>0</v>
      </c>
      <c r="L47" s="156">
        <v>7</v>
      </c>
      <c r="M47" s="155">
        <v>5</v>
      </c>
      <c r="N47" s="148">
        <v>0.7142857142857143</v>
      </c>
      <c r="O47" s="117">
        <v>2</v>
      </c>
      <c r="P47" s="150">
        <v>0.2857142857142857</v>
      </c>
    </row>
    <row r="48" spans="1:16" ht="24.75" customHeight="1">
      <c r="A48" s="104" t="s">
        <v>28</v>
      </c>
      <c r="B48" s="168">
        <f t="shared" si="12"/>
        <v>15</v>
      </c>
      <c r="C48" s="155">
        <v>11</v>
      </c>
      <c r="D48" s="148">
        <f t="shared" si="13"/>
        <v>0.7333333333333333</v>
      </c>
      <c r="E48" s="117">
        <v>4</v>
      </c>
      <c r="F48" s="150">
        <f t="shared" si="14"/>
        <v>0.26666666666666666</v>
      </c>
      <c r="G48" s="151">
        <f t="shared" si="15"/>
        <v>18</v>
      </c>
      <c r="H48" s="155">
        <v>15</v>
      </c>
      <c r="I48" s="148">
        <f t="shared" si="16"/>
        <v>0.8333333333333334</v>
      </c>
      <c r="J48" s="117">
        <v>3</v>
      </c>
      <c r="K48" s="150">
        <f t="shared" si="17"/>
        <v>0.16666666666666666</v>
      </c>
      <c r="L48" s="156">
        <v>12</v>
      </c>
      <c r="M48" s="155">
        <v>9</v>
      </c>
      <c r="N48" s="148">
        <v>0.75</v>
      </c>
      <c r="O48" s="117">
        <v>3</v>
      </c>
      <c r="P48" s="150">
        <v>0.25</v>
      </c>
    </row>
    <row r="49" spans="1:16" ht="24.75" customHeight="1" thickBot="1">
      <c r="A49" s="123" t="s">
        <v>10</v>
      </c>
      <c r="B49" s="157">
        <f>SUM(B35:B48)</f>
        <v>416</v>
      </c>
      <c r="C49" s="158">
        <f>SUM(C35:C48)</f>
        <v>313</v>
      </c>
      <c r="D49" s="159">
        <f t="shared" si="13"/>
        <v>0.7524038461538461</v>
      </c>
      <c r="E49" s="158">
        <f>SUM(E35:E48)</f>
        <v>103</v>
      </c>
      <c r="F49" s="160">
        <f t="shared" si="14"/>
        <v>0.24759615384615385</v>
      </c>
      <c r="G49" s="161">
        <f>SUM(G35:G48)</f>
        <v>432</v>
      </c>
      <c r="H49" s="158">
        <f>SUM(H35:H48)</f>
        <v>323</v>
      </c>
      <c r="I49" s="159">
        <f t="shared" si="16"/>
        <v>0.7476851851851852</v>
      </c>
      <c r="J49" s="158">
        <f>SUM(J35:J48)</f>
        <v>109</v>
      </c>
      <c r="K49" s="160">
        <f t="shared" si="17"/>
        <v>0.2523148148148148</v>
      </c>
      <c r="L49" s="161">
        <v>418</v>
      </c>
      <c r="M49" s="158">
        <v>306</v>
      </c>
      <c r="N49" s="159">
        <v>0.7320574162679426</v>
      </c>
      <c r="O49" s="158">
        <v>112</v>
      </c>
      <c r="P49" s="160">
        <v>0.2679425837320574</v>
      </c>
    </row>
    <row r="50" ht="13.5" thickTop="1">
      <c r="A50" s="36"/>
    </row>
    <row r="51" ht="12.75">
      <c r="A51" s="37"/>
    </row>
    <row r="52" ht="12.75">
      <c r="A52" s="37"/>
    </row>
    <row r="53" ht="12.75">
      <c r="A53" s="37"/>
    </row>
    <row r="54" ht="12.75">
      <c r="A54" s="37"/>
    </row>
    <row r="55" ht="12.75">
      <c r="A55" s="37"/>
    </row>
    <row r="56" ht="12.75">
      <c r="A56" s="37"/>
    </row>
    <row r="57" ht="12.75">
      <c r="A57" s="37"/>
    </row>
    <row r="58" ht="12.75">
      <c r="A58" s="37"/>
    </row>
    <row r="59" ht="12.75">
      <c r="A59" s="37"/>
    </row>
    <row r="60" ht="12.75">
      <c r="A60" s="37"/>
    </row>
    <row r="61" ht="12.75">
      <c r="A61" s="37"/>
    </row>
    <row r="62" ht="12.75">
      <c r="A62" s="37"/>
    </row>
    <row r="63" ht="12.75">
      <c r="A63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showZeros="0" zoomScale="50" zoomScaleNormal="50" workbookViewId="0" topLeftCell="A3">
      <selection activeCell="O34" sqref="O34:P34"/>
    </sheetView>
  </sheetViews>
  <sheetFormatPr defaultColWidth="11.421875" defaultRowHeight="12.75" outlineLevelCol="2"/>
  <cols>
    <col min="1" max="1" width="61.7109375" style="3" customWidth="1"/>
    <col min="2" max="2" width="15.7109375" style="42" customWidth="1" outlineLevel="1"/>
    <col min="3" max="7" width="15.7109375" style="5" customWidth="1" outlineLevel="1"/>
    <col min="8" max="8" width="15.7109375" style="8" customWidth="1" outlineLevel="1"/>
    <col min="9" max="14" width="15.7109375" style="5" customWidth="1" outlineLevel="1"/>
    <col min="15" max="15" width="9.140625" style="2" customWidth="1"/>
    <col min="16" max="37" width="4.28125" style="4" customWidth="1"/>
    <col min="38" max="40" width="8.8515625" style="4" customWidth="1" outlineLevel="2"/>
    <col min="41" max="43" width="8.8515625" style="4" customWidth="1" outlineLevel="1"/>
    <col min="44" max="47" width="8.8515625" style="4" customWidth="1" outlineLevel="2"/>
    <col min="48" max="50" width="8.8515625" style="4" customWidth="1" outlineLevel="1"/>
    <col min="51" max="54" width="8.8515625" style="4" customWidth="1" outlineLevel="2"/>
    <col min="55" max="57" width="8.8515625" style="4" customWidth="1" outlineLevel="1"/>
    <col min="58" max="61" width="8.8515625" style="4" customWidth="1" outlineLevel="2"/>
    <col min="62" max="64" width="8.8515625" style="4" customWidth="1" outlineLevel="1"/>
    <col min="65" max="68" width="8.8515625" style="4" customWidth="1" outlineLevel="2"/>
    <col min="69" max="71" width="8.8515625" style="4" customWidth="1" outlineLevel="1"/>
    <col min="72" max="75" width="8.8515625" style="4" customWidth="1" outlineLevel="2"/>
    <col min="76" max="78" width="8.8515625" style="4" customWidth="1" outlineLevel="1"/>
    <col min="79" max="82" width="8.8515625" style="4" customWidth="1" outlineLevel="2"/>
    <col min="83" max="85" width="8.8515625" style="4" customWidth="1" outlineLevel="1"/>
    <col min="86" max="89" width="8.8515625" style="4" customWidth="1" outlineLevel="2"/>
    <col min="90" max="92" width="8.8515625" style="4" customWidth="1" outlineLevel="1"/>
    <col min="93" max="96" width="8.8515625" style="4" customWidth="1" outlineLevel="2"/>
    <col min="97" max="99" width="8.8515625" style="4" customWidth="1" outlineLevel="1"/>
    <col min="100" max="103" width="8.8515625" style="4" customWidth="1" outlineLevel="2"/>
    <col min="104" max="106" width="8.8515625" style="4" customWidth="1" outlineLevel="1"/>
    <col min="107" max="110" width="8.8515625" style="4" customWidth="1" outlineLevel="2"/>
    <col min="111" max="113" width="8.8515625" style="4" customWidth="1" outlineLevel="1"/>
    <col min="114" max="117" width="8.8515625" style="4" customWidth="1" outlineLevel="2"/>
    <col min="118" max="120" width="8.8515625" style="4" customWidth="1" outlineLevel="1"/>
    <col min="121" max="124" width="8.8515625" style="4" customWidth="1" outlineLevel="2"/>
    <col min="125" max="127" width="8.8515625" style="4" customWidth="1" outlineLevel="1"/>
    <col min="128" max="131" width="8.8515625" style="4" customWidth="1" outlineLevel="2"/>
    <col min="132" max="134" width="8.8515625" style="4" customWidth="1" outlineLevel="1"/>
    <col min="135" max="138" width="8.8515625" style="4" customWidth="1" outlineLevel="2"/>
    <col min="139" max="140" width="8.8515625" style="4" customWidth="1" outlineLevel="1"/>
    <col min="141" max="141" width="8.8515625" style="4" customWidth="1"/>
    <col min="142" max="155" width="8.8515625" style="4" customWidth="1" outlineLevel="1"/>
    <col min="156" max="16384" width="8.8515625" style="4" customWidth="1"/>
  </cols>
  <sheetData>
    <row r="1" spans="1:14" ht="12.75">
      <c r="A1" s="9"/>
      <c r="B1" s="14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.75" customHeight="1">
      <c r="A2" s="11" t="s">
        <v>0</v>
      </c>
      <c r="B2" s="38"/>
      <c r="C2" s="12"/>
      <c r="D2" s="12"/>
      <c r="E2" s="12"/>
      <c r="F2" s="12"/>
      <c r="G2" s="29"/>
      <c r="H2" s="28"/>
      <c r="I2" s="30"/>
      <c r="J2" s="12"/>
      <c r="K2" s="12"/>
      <c r="L2" s="12"/>
      <c r="M2" s="12"/>
      <c r="N2" s="12"/>
    </row>
    <row r="3" spans="1:14" s="6" customFormat="1" ht="24.75" customHeight="1">
      <c r="A3" s="13"/>
      <c r="B3" s="43" t="s">
        <v>10</v>
      </c>
      <c r="C3" s="13"/>
      <c r="D3" s="13"/>
      <c r="E3" s="13"/>
      <c r="F3" s="13"/>
      <c r="G3" s="26"/>
      <c r="H3" s="27"/>
      <c r="I3" s="69" t="s">
        <v>32</v>
      </c>
      <c r="J3" s="13"/>
      <c r="K3" s="13"/>
      <c r="L3" s="13"/>
      <c r="M3" s="13"/>
      <c r="N3" s="13"/>
    </row>
    <row r="4" spans="1:14" s="7" customFormat="1" ht="24.75" customHeight="1">
      <c r="A4" s="73"/>
      <c r="B4" s="44" t="s">
        <v>29</v>
      </c>
      <c r="C4" s="15"/>
      <c r="D4" s="15"/>
      <c r="E4" s="15"/>
      <c r="F4" s="15"/>
      <c r="G4" s="51" t="s">
        <v>30</v>
      </c>
      <c r="H4" s="52" t="s">
        <v>31</v>
      </c>
      <c r="I4" s="70" t="s">
        <v>29</v>
      </c>
      <c r="J4" s="15"/>
      <c r="K4" s="15"/>
      <c r="L4" s="15"/>
      <c r="M4" s="15"/>
      <c r="N4" s="57" t="s">
        <v>30</v>
      </c>
    </row>
    <row r="5" spans="1:14" ht="24.75" customHeight="1">
      <c r="A5" s="74"/>
      <c r="B5" s="45"/>
      <c r="C5" s="48" t="s">
        <v>33</v>
      </c>
      <c r="D5" s="48" t="s">
        <v>34</v>
      </c>
      <c r="E5" s="48" t="s">
        <v>35</v>
      </c>
      <c r="F5" s="48" t="s">
        <v>36</v>
      </c>
      <c r="G5" s="51"/>
      <c r="H5" s="52"/>
      <c r="I5" s="60"/>
      <c r="J5" s="63" t="s">
        <v>33</v>
      </c>
      <c r="K5" s="63" t="s">
        <v>34</v>
      </c>
      <c r="L5" s="63" t="s">
        <v>35</v>
      </c>
      <c r="M5" s="63" t="s">
        <v>36</v>
      </c>
      <c r="N5" s="57"/>
    </row>
    <row r="6" spans="1:14" ht="24.75" customHeight="1">
      <c r="A6" s="74" t="s">
        <v>12</v>
      </c>
      <c r="B6" s="46">
        <v>115</v>
      </c>
      <c r="C6" s="49">
        <v>11</v>
      </c>
      <c r="D6" s="49">
        <v>28</v>
      </c>
      <c r="E6" s="49">
        <v>65</v>
      </c>
      <c r="F6" s="49">
        <v>11</v>
      </c>
      <c r="G6" s="53">
        <v>10</v>
      </c>
      <c r="H6" s="54">
        <v>125</v>
      </c>
      <c r="I6" s="61">
        <v>0.92</v>
      </c>
      <c r="J6" s="64">
        <v>0.09565217391304348</v>
      </c>
      <c r="K6" s="64">
        <v>0.24347826086956523</v>
      </c>
      <c r="L6" s="64">
        <v>0.5652173913043478</v>
      </c>
      <c r="M6" s="64">
        <v>0.09565217391304348</v>
      </c>
      <c r="N6" s="71">
        <v>0.08</v>
      </c>
    </row>
    <row r="7" spans="1:14" ht="24.75" customHeight="1">
      <c r="A7" s="74" t="s">
        <v>13</v>
      </c>
      <c r="B7" s="46">
        <v>184</v>
      </c>
      <c r="C7" s="49">
        <v>21</v>
      </c>
      <c r="D7" s="49">
        <v>99</v>
      </c>
      <c r="E7" s="49">
        <v>62</v>
      </c>
      <c r="F7" s="49">
        <v>2</v>
      </c>
      <c r="G7" s="53">
        <v>51</v>
      </c>
      <c r="H7" s="54">
        <v>235</v>
      </c>
      <c r="I7" s="61">
        <v>0.7829787234042553</v>
      </c>
      <c r="J7" s="64">
        <v>0.9</v>
      </c>
      <c r="K7" s="64">
        <v>0.5380434782608695</v>
      </c>
      <c r="L7" s="64">
        <v>0.33695652173913043</v>
      </c>
      <c r="M7" s="64">
        <v>0.010869565217391304</v>
      </c>
      <c r="N7" s="71">
        <v>0.2170212765957447</v>
      </c>
    </row>
    <row r="8" spans="1:14" ht="24.75" customHeight="1">
      <c r="A8" s="74" t="s">
        <v>14</v>
      </c>
      <c r="B8" s="46">
        <v>118</v>
      </c>
      <c r="C8" s="49">
        <v>6</v>
      </c>
      <c r="D8" s="49">
        <v>17</v>
      </c>
      <c r="E8" s="49">
        <v>61</v>
      </c>
      <c r="F8" s="49">
        <v>34</v>
      </c>
      <c r="G8" s="53">
        <v>8</v>
      </c>
      <c r="H8" s="54">
        <v>126</v>
      </c>
      <c r="I8" s="61">
        <v>0.9365079365079365</v>
      </c>
      <c r="J8" s="64">
        <v>0.05084745762711865</v>
      </c>
      <c r="K8" s="64">
        <v>0.1440677966101695</v>
      </c>
      <c r="L8" s="64">
        <v>0.5169491525423728</v>
      </c>
      <c r="M8" s="64">
        <v>0.288135593220339</v>
      </c>
      <c r="N8" s="71">
        <v>0.06349206349206349</v>
      </c>
    </row>
    <row r="9" spans="1:14" ht="24.75" customHeight="1">
      <c r="A9" s="74" t="s">
        <v>15</v>
      </c>
      <c r="B9" s="46">
        <v>244</v>
      </c>
      <c r="C9" s="49">
        <v>18</v>
      </c>
      <c r="D9" s="49">
        <v>79</v>
      </c>
      <c r="E9" s="49">
        <v>117</v>
      </c>
      <c r="F9" s="49">
        <v>30</v>
      </c>
      <c r="G9" s="53">
        <v>34</v>
      </c>
      <c r="H9" s="54">
        <v>278</v>
      </c>
      <c r="I9" s="61">
        <v>0.8776978417266187</v>
      </c>
      <c r="J9" s="64">
        <v>0.07377049180327869</v>
      </c>
      <c r="K9" s="64">
        <v>0.3237704918032787</v>
      </c>
      <c r="L9" s="64">
        <v>0.47950819672131145</v>
      </c>
      <c r="M9" s="64">
        <v>0.12295081967213115</v>
      </c>
      <c r="N9" s="71">
        <v>0.1223021582733813</v>
      </c>
    </row>
    <row r="10" spans="1:14" ht="24.75" customHeight="1">
      <c r="A10" s="74" t="s">
        <v>16</v>
      </c>
      <c r="B10" s="46">
        <v>193</v>
      </c>
      <c r="C10" s="49">
        <v>14</v>
      </c>
      <c r="D10" s="49">
        <v>78</v>
      </c>
      <c r="E10" s="49">
        <v>74</v>
      </c>
      <c r="F10" s="49">
        <v>27</v>
      </c>
      <c r="G10" s="53">
        <v>33</v>
      </c>
      <c r="H10" s="54">
        <v>226</v>
      </c>
      <c r="I10" s="61">
        <v>0.8539823008849557</v>
      </c>
      <c r="J10" s="64">
        <v>0.07253886010362694</v>
      </c>
      <c r="K10" s="64">
        <v>0.40414507772020725</v>
      </c>
      <c r="L10" s="64">
        <v>0.38341968911917096</v>
      </c>
      <c r="M10" s="64">
        <v>0.13989637305699482</v>
      </c>
      <c r="N10" s="71">
        <v>0.14601769911504425</v>
      </c>
    </row>
    <row r="11" spans="1:14" ht="24.75" customHeight="1">
      <c r="A11" s="74" t="s">
        <v>17</v>
      </c>
      <c r="B11" s="46">
        <v>82</v>
      </c>
      <c r="C11" s="49">
        <v>10</v>
      </c>
      <c r="D11" s="49">
        <v>31</v>
      </c>
      <c r="E11" s="49">
        <v>39</v>
      </c>
      <c r="F11" s="49">
        <v>2</v>
      </c>
      <c r="G11" s="53">
        <v>12</v>
      </c>
      <c r="H11" s="54">
        <v>94</v>
      </c>
      <c r="I11" s="61">
        <v>0.8723404255319149</v>
      </c>
      <c r="J11" s="64">
        <v>0.12195121951219512</v>
      </c>
      <c r="K11" s="64">
        <v>0.3780487804878049</v>
      </c>
      <c r="L11" s="64">
        <v>0.47560975609756095</v>
      </c>
      <c r="M11" s="64">
        <v>0.024390243902439025</v>
      </c>
      <c r="N11" s="71">
        <v>0.1276595744680851</v>
      </c>
    </row>
    <row r="12" spans="1:14" ht="24.75" customHeight="1">
      <c r="A12" s="74" t="s">
        <v>18</v>
      </c>
      <c r="B12" s="46">
        <v>22</v>
      </c>
      <c r="C12" s="49">
        <v>1</v>
      </c>
      <c r="D12" s="49">
        <v>6</v>
      </c>
      <c r="E12" s="49">
        <v>11</v>
      </c>
      <c r="F12" s="49">
        <v>4</v>
      </c>
      <c r="G12" s="53">
        <v>2</v>
      </c>
      <c r="H12" s="54">
        <v>24</v>
      </c>
      <c r="I12" s="61">
        <v>0.9166666666666666</v>
      </c>
      <c r="J12" s="64">
        <v>0.045454545454545456</v>
      </c>
      <c r="K12" s="64">
        <v>0.2727272727272727</v>
      </c>
      <c r="L12" s="64">
        <v>0.5</v>
      </c>
      <c r="M12" s="64">
        <v>0.18181818181818182</v>
      </c>
      <c r="N12" s="71">
        <v>0.08333333333333333</v>
      </c>
    </row>
    <row r="13" spans="1:14" ht="24.75" customHeight="1">
      <c r="A13" s="75" t="s">
        <v>9</v>
      </c>
      <c r="B13" s="47">
        <v>958</v>
      </c>
      <c r="C13" s="50">
        <v>81</v>
      </c>
      <c r="D13" s="50">
        <v>338</v>
      </c>
      <c r="E13" s="50">
        <v>429</v>
      </c>
      <c r="F13" s="50">
        <v>110</v>
      </c>
      <c r="G13" s="55">
        <v>150</v>
      </c>
      <c r="H13" s="56">
        <v>1108</v>
      </c>
      <c r="I13" s="62">
        <v>0.8646209386281588</v>
      </c>
      <c r="J13" s="65">
        <v>0.07310469314079422</v>
      </c>
      <c r="K13" s="65">
        <v>0.30505415162454874</v>
      </c>
      <c r="L13" s="65">
        <v>0.3871841155234657</v>
      </c>
      <c r="M13" s="65">
        <v>0.09927797833935018</v>
      </c>
      <c r="N13" s="72">
        <v>0.13537906137184116</v>
      </c>
    </row>
    <row r="14" spans="1:14" s="1" customFormat="1" ht="24.75" customHeight="1">
      <c r="A14" s="18"/>
      <c r="B14" s="39"/>
      <c r="C14" s="16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</row>
    <row r="15" spans="1:14" s="1" customFormat="1" ht="24.75" customHeight="1">
      <c r="A15" s="18"/>
      <c r="B15" s="39"/>
      <c r="C15" s="16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</row>
    <row r="16" spans="1:14" s="1" customFormat="1" ht="24.75" customHeight="1">
      <c r="A16" s="18"/>
      <c r="B16" s="39"/>
      <c r="C16" s="16"/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</row>
    <row r="17" spans="1:14" ht="24.75" customHeight="1">
      <c r="A17" s="9"/>
      <c r="B17" s="14"/>
      <c r="C17" s="10"/>
      <c r="D17" s="10"/>
      <c r="E17" s="10"/>
      <c r="F17" s="10"/>
      <c r="G17" s="10"/>
      <c r="H17" s="10"/>
      <c r="I17" s="19"/>
      <c r="J17" s="19"/>
      <c r="K17" s="19"/>
      <c r="L17" s="19"/>
      <c r="M17" s="19"/>
      <c r="N17" s="19"/>
    </row>
    <row r="18" spans="1:14" ht="24.75" customHeight="1">
      <c r="A18" s="11" t="s">
        <v>1</v>
      </c>
      <c r="B18" s="38"/>
      <c r="C18" s="12"/>
      <c r="D18" s="12"/>
      <c r="E18" s="12"/>
      <c r="F18" s="12"/>
      <c r="G18" s="29"/>
      <c r="H18" s="28"/>
      <c r="I18" s="32"/>
      <c r="J18" s="20"/>
      <c r="K18" s="20"/>
      <c r="L18" s="20"/>
      <c r="M18" s="20"/>
      <c r="N18" s="20"/>
    </row>
    <row r="19" spans="1:14" ht="24.75" customHeight="1">
      <c r="A19" s="76" t="s">
        <v>2</v>
      </c>
      <c r="B19" s="40"/>
      <c r="C19" s="21"/>
      <c r="D19" s="21"/>
      <c r="E19" s="21"/>
      <c r="F19" s="21"/>
      <c r="G19" s="31"/>
      <c r="H19" s="34"/>
      <c r="I19" s="33"/>
      <c r="J19" s="22"/>
      <c r="K19" s="22"/>
      <c r="L19" s="22"/>
      <c r="M19" s="22"/>
      <c r="N19" s="22"/>
    </row>
    <row r="20" spans="1:14" s="6" customFormat="1" ht="24.75" customHeight="1">
      <c r="A20" s="77"/>
      <c r="B20" s="43" t="s">
        <v>10</v>
      </c>
      <c r="C20" s="13"/>
      <c r="D20" s="13"/>
      <c r="E20" s="13"/>
      <c r="F20" s="13"/>
      <c r="G20" s="26"/>
      <c r="H20" s="27"/>
      <c r="I20" s="58" t="s">
        <v>32</v>
      </c>
      <c r="J20" s="23"/>
      <c r="K20" s="23"/>
      <c r="L20" s="23"/>
      <c r="M20" s="23"/>
      <c r="N20" s="23"/>
    </row>
    <row r="21" spans="1:14" s="7" customFormat="1" ht="24.75" customHeight="1">
      <c r="A21" s="73"/>
      <c r="B21" s="44" t="s">
        <v>29</v>
      </c>
      <c r="C21" s="57"/>
      <c r="D21" s="57"/>
      <c r="E21" s="57"/>
      <c r="F21" s="57"/>
      <c r="G21" s="51" t="s">
        <v>30</v>
      </c>
      <c r="H21" s="52" t="s">
        <v>31</v>
      </c>
      <c r="I21" s="59" t="s">
        <v>29</v>
      </c>
      <c r="J21" s="24"/>
      <c r="K21" s="24"/>
      <c r="L21" s="24"/>
      <c r="M21" s="24"/>
      <c r="N21" s="66" t="s">
        <v>30</v>
      </c>
    </row>
    <row r="22" spans="1:14" s="3" customFormat="1" ht="24.75" customHeight="1">
      <c r="A22" s="78"/>
      <c r="B22" s="45"/>
      <c r="C22" s="48" t="s">
        <v>33</v>
      </c>
      <c r="D22" s="48" t="s">
        <v>34</v>
      </c>
      <c r="E22" s="48" t="s">
        <v>35</v>
      </c>
      <c r="F22" s="48" t="s">
        <v>36</v>
      </c>
      <c r="G22" s="51"/>
      <c r="H22" s="52"/>
      <c r="I22" s="60"/>
      <c r="J22" s="63" t="s">
        <v>33</v>
      </c>
      <c r="K22" s="63" t="s">
        <v>34</v>
      </c>
      <c r="L22" s="63" t="s">
        <v>35</v>
      </c>
      <c r="M22" s="63" t="s">
        <v>36</v>
      </c>
      <c r="N22" s="66"/>
    </row>
    <row r="23" spans="1:14" ht="24.75" customHeight="1">
      <c r="A23" s="74" t="s">
        <v>3</v>
      </c>
      <c r="B23" s="46">
        <v>134</v>
      </c>
      <c r="C23" s="49">
        <v>32</v>
      </c>
      <c r="D23" s="49">
        <v>39</v>
      </c>
      <c r="E23" s="49">
        <v>53</v>
      </c>
      <c r="F23" s="49">
        <v>10</v>
      </c>
      <c r="G23" s="53">
        <v>85</v>
      </c>
      <c r="H23" s="54">
        <v>219</v>
      </c>
      <c r="I23" s="61">
        <v>0.6118721461187214</v>
      </c>
      <c r="J23" s="64">
        <v>0.23880597014925373</v>
      </c>
      <c r="K23" s="64">
        <v>0.291044776119403</v>
      </c>
      <c r="L23" s="64">
        <v>0.39552238805970147</v>
      </c>
      <c r="M23" s="64">
        <v>0.07462686567164178</v>
      </c>
      <c r="N23" s="67">
        <v>0.3881278538812785</v>
      </c>
    </row>
    <row r="24" spans="1:14" ht="24.75" customHeight="1">
      <c r="A24" s="74" t="s">
        <v>4</v>
      </c>
      <c r="B24" s="46">
        <v>251</v>
      </c>
      <c r="C24" s="49">
        <v>37</v>
      </c>
      <c r="D24" s="49">
        <v>81</v>
      </c>
      <c r="E24" s="49">
        <v>120</v>
      </c>
      <c r="F24" s="49">
        <v>13</v>
      </c>
      <c r="G24" s="53">
        <v>99</v>
      </c>
      <c r="H24" s="54">
        <v>350</v>
      </c>
      <c r="I24" s="61">
        <v>0.7171428571428572</v>
      </c>
      <c r="J24" s="64">
        <v>0.14741035856573706</v>
      </c>
      <c r="K24" s="64">
        <v>0.32270916334661354</v>
      </c>
      <c r="L24" s="64">
        <v>0.47808764940239046</v>
      </c>
      <c r="M24" s="64">
        <v>0.05179282868525897</v>
      </c>
      <c r="N24" s="67">
        <v>0.28285714285714286</v>
      </c>
    </row>
    <row r="25" spans="1:14" ht="24.75" customHeight="1">
      <c r="A25" s="74" t="s">
        <v>38</v>
      </c>
      <c r="B25" s="46">
        <v>16</v>
      </c>
      <c r="C25" s="49">
        <v>3</v>
      </c>
      <c r="D25" s="49">
        <v>6</v>
      </c>
      <c r="E25" s="49">
        <v>7</v>
      </c>
      <c r="F25" s="49">
        <v>0</v>
      </c>
      <c r="G25" s="53">
        <v>8</v>
      </c>
      <c r="H25" s="54">
        <v>24</v>
      </c>
      <c r="I25" s="61">
        <v>0.6666666666666666</v>
      </c>
      <c r="J25" s="64">
        <v>0.1875</v>
      </c>
      <c r="K25" s="64">
        <v>0.375</v>
      </c>
      <c r="L25" s="64">
        <v>0.4375</v>
      </c>
      <c r="M25" s="64">
        <v>0</v>
      </c>
      <c r="N25" s="67">
        <v>0.3333333333333333</v>
      </c>
    </row>
    <row r="26" spans="1:14" ht="24.75" customHeight="1">
      <c r="A26" s="74" t="s">
        <v>24</v>
      </c>
      <c r="B26" s="46">
        <v>108</v>
      </c>
      <c r="C26" s="49">
        <v>1</v>
      </c>
      <c r="D26" s="49">
        <v>21</v>
      </c>
      <c r="E26" s="49">
        <v>83</v>
      </c>
      <c r="F26" s="49">
        <v>3</v>
      </c>
      <c r="G26" s="53">
        <v>7</v>
      </c>
      <c r="H26" s="54">
        <v>115</v>
      </c>
      <c r="I26" s="61">
        <v>0.9391304347826087</v>
      </c>
      <c r="J26" s="64">
        <v>0.009259259259259259</v>
      </c>
      <c r="K26" s="64">
        <v>0.19444444444444445</v>
      </c>
      <c r="L26" s="64">
        <v>0.7685185185185185</v>
      </c>
      <c r="M26" s="64">
        <v>0.027777777777777776</v>
      </c>
      <c r="N26" s="67">
        <v>0.06086956521739131</v>
      </c>
    </row>
    <row r="27" spans="1:14" ht="24.75" customHeight="1">
      <c r="A27" s="74" t="s">
        <v>25</v>
      </c>
      <c r="B27" s="46">
        <v>13</v>
      </c>
      <c r="C27" s="49">
        <v>4</v>
      </c>
      <c r="D27" s="49">
        <v>2</v>
      </c>
      <c r="E27" s="49">
        <v>7</v>
      </c>
      <c r="F27" s="49">
        <v>0</v>
      </c>
      <c r="G27" s="53">
        <v>1</v>
      </c>
      <c r="H27" s="54">
        <v>14</v>
      </c>
      <c r="I27" s="61">
        <v>0.9285714285714286</v>
      </c>
      <c r="J27" s="64">
        <v>0.3076923076923077</v>
      </c>
      <c r="K27" s="64">
        <v>0.15384615384615385</v>
      </c>
      <c r="L27" s="64">
        <v>0.5384615384615384</v>
      </c>
      <c r="M27" s="64">
        <v>0</v>
      </c>
      <c r="N27" s="67">
        <v>0.07142857142857142</v>
      </c>
    </row>
    <row r="28" spans="1:14" ht="24.75" customHeight="1">
      <c r="A28" s="74" t="s">
        <v>26</v>
      </c>
      <c r="B28" s="46">
        <v>96</v>
      </c>
      <c r="C28" s="49">
        <v>0</v>
      </c>
      <c r="D28" s="49">
        <v>29</v>
      </c>
      <c r="E28" s="49">
        <v>59</v>
      </c>
      <c r="F28" s="49">
        <v>8</v>
      </c>
      <c r="G28" s="53">
        <v>8</v>
      </c>
      <c r="H28" s="54">
        <v>104</v>
      </c>
      <c r="I28" s="61">
        <v>0.9230769230769231</v>
      </c>
      <c r="J28" s="64">
        <v>0</v>
      </c>
      <c r="K28" s="64">
        <v>0.3020833333333333</v>
      </c>
      <c r="L28" s="64">
        <v>0.6145833333333334</v>
      </c>
      <c r="M28" s="64">
        <v>0.08333333333333333</v>
      </c>
      <c r="N28" s="67">
        <v>0.07692307692307693</v>
      </c>
    </row>
    <row r="29" spans="1:14" ht="24.75" customHeight="1">
      <c r="A29" s="75" t="s">
        <v>10</v>
      </c>
      <c r="B29" s="47">
        <v>618</v>
      </c>
      <c r="C29" s="50">
        <v>77</v>
      </c>
      <c r="D29" s="50">
        <v>178</v>
      </c>
      <c r="E29" s="50">
        <v>329</v>
      </c>
      <c r="F29" s="50">
        <v>34</v>
      </c>
      <c r="G29" s="55">
        <v>208</v>
      </c>
      <c r="H29" s="56">
        <v>826</v>
      </c>
      <c r="I29" s="62">
        <v>0.7481840193704601</v>
      </c>
      <c r="J29" s="65">
        <v>0.12459546925566344</v>
      </c>
      <c r="K29" s="65">
        <v>0.28802588996763756</v>
      </c>
      <c r="L29" s="65">
        <v>0.5323624595469255</v>
      </c>
      <c r="M29" s="65">
        <v>0.05501618122977346</v>
      </c>
      <c r="N29" s="68">
        <v>0.25181598062953997</v>
      </c>
    </row>
    <row r="30" spans="1:14" ht="24.75" customHeight="1">
      <c r="A30" s="9"/>
      <c r="B30" s="14"/>
      <c r="C30" s="10"/>
      <c r="D30" s="10"/>
      <c r="E30" s="10"/>
      <c r="F30" s="10"/>
      <c r="G30" s="10"/>
      <c r="H30" s="25"/>
      <c r="I30" s="19"/>
      <c r="J30" s="19"/>
      <c r="K30" s="19"/>
      <c r="L30" s="19"/>
      <c r="M30" s="19"/>
      <c r="N30" s="19"/>
    </row>
    <row r="31" spans="1:14" ht="24.75" customHeight="1">
      <c r="A31" s="76" t="s">
        <v>37</v>
      </c>
      <c r="B31" s="41"/>
      <c r="C31" s="21"/>
      <c r="D31" s="21"/>
      <c r="E31" s="21"/>
      <c r="F31" s="21"/>
      <c r="G31" s="31"/>
      <c r="H31" s="34"/>
      <c r="I31" s="35"/>
      <c r="J31" s="22"/>
      <c r="K31" s="22"/>
      <c r="L31" s="22"/>
      <c r="M31" s="22"/>
      <c r="N31" s="22"/>
    </row>
    <row r="32" spans="1:14" s="6" customFormat="1" ht="24.75" customHeight="1">
      <c r="A32" s="77"/>
      <c r="B32" s="43" t="s">
        <v>10</v>
      </c>
      <c r="C32" s="13"/>
      <c r="D32" s="13"/>
      <c r="E32" s="13"/>
      <c r="F32" s="13"/>
      <c r="G32" s="26"/>
      <c r="H32" s="27"/>
      <c r="I32" s="58" t="s">
        <v>32</v>
      </c>
      <c r="J32" s="23"/>
      <c r="K32" s="23"/>
      <c r="L32" s="23"/>
      <c r="M32" s="23"/>
      <c r="N32" s="23"/>
    </row>
    <row r="33" spans="1:14" s="7" customFormat="1" ht="24.75" customHeight="1">
      <c r="A33" s="73"/>
      <c r="B33" s="44" t="s">
        <v>29</v>
      </c>
      <c r="C33" s="15"/>
      <c r="D33" s="15"/>
      <c r="E33" s="15"/>
      <c r="F33" s="15"/>
      <c r="G33" s="51" t="s">
        <v>30</v>
      </c>
      <c r="H33" s="52" t="s">
        <v>31</v>
      </c>
      <c r="I33" s="59" t="s">
        <v>29</v>
      </c>
      <c r="J33" s="24"/>
      <c r="K33" s="24"/>
      <c r="L33" s="24"/>
      <c r="M33" s="24"/>
      <c r="N33" s="66" t="s">
        <v>30</v>
      </c>
    </row>
    <row r="34" spans="1:14" s="3" customFormat="1" ht="24.75" customHeight="1">
      <c r="A34" s="78"/>
      <c r="B34" s="45"/>
      <c r="C34" s="48" t="s">
        <v>33</v>
      </c>
      <c r="D34" s="48" t="s">
        <v>34</v>
      </c>
      <c r="E34" s="48" t="s">
        <v>35</v>
      </c>
      <c r="F34" s="48" t="s">
        <v>36</v>
      </c>
      <c r="G34" s="51"/>
      <c r="H34" s="52"/>
      <c r="I34" s="60"/>
      <c r="J34" s="63" t="s">
        <v>33</v>
      </c>
      <c r="K34" s="63" t="s">
        <v>34</v>
      </c>
      <c r="L34" s="63" t="s">
        <v>35</v>
      </c>
      <c r="M34" s="63" t="s">
        <v>36</v>
      </c>
      <c r="N34" s="66"/>
    </row>
    <row r="35" spans="1:14" ht="24.75" customHeight="1">
      <c r="A35" s="74" t="s">
        <v>11</v>
      </c>
      <c r="B35" s="46">
        <v>119</v>
      </c>
      <c r="C35" s="49">
        <v>25</v>
      </c>
      <c r="D35" s="49">
        <v>52</v>
      </c>
      <c r="E35" s="49">
        <v>40</v>
      </c>
      <c r="F35" s="49">
        <v>2</v>
      </c>
      <c r="G35" s="53">
        <v>40</v>
      </c>
      <c r="H35" s="54">
        <v>159</v>
      </c>
      <c r="I35" s="61">
        <v>0.7484276729559748</v>
      </c>
      <c r="J35" s="64">
        <v>0.21008403361344538</v>
      </c>
      <c r="K35" s="64">
        <v>0.4369747899159664</v>
      </c>
      <c r="L35" s="64">
        <v>0.33613445378151263</v>
      </c>
      <c r="M35" s="64">
        <v>0.01680672268907563</v>
      </c>
      <c r="N35" s="67">
        <v>0.25157232704402516</v>
      </c>
    </row>
    <row r="36" spans="1:14" ht="24.75" customHeight="1">
      <c r="A36" s="74" t="s">
        <v>19</v>
      </c>
      <c r="B36" s="46">
        <v>10</v>
      </c>
      <c r="C36" s="49">
        <v>2</v>
      </c>
      <c r="D36" s="49">
        <v>0</v>
      </c>
      <c r="E36" s="49">
        <v>7</v>
      </c>
      <c r="F36" s="49">
        <v>1</v>
      </c>
      <c r="G36" s="53">
        <v>2</v>
      </c>
      <c r="H36" s="54">
        <v>12</v>
      </c>
      <c r="I36" s="61">
        <v>0.8333333333333334</v>
      </c>
      <c r="J36" s="64">
        <v>0.2</v>
      </c>
      <c r="K36" s="64">
        <v>0</v>
      </c>
      <c r="L36" s="64">
        <v>0.7</v>
      </c>
      <c r="M36" s="64">
        <v>0.1</v>
      </c>
      <c r="N36" s="67">
        <v>0.16666666666666666</v>
      </c>
    </row>
    <row r="37" spans="1:14" ht="24.75" customHeight="1">
      <c r="A37" s="74" t="s">
        <v>40</v>
      </c>
      <c r="B37" s="46">
        <v>8</v>
      </c>
      <c r="C37" s="49">
        <v>1</v>
      </c>
      <c r="D37" s="49">
        <v>2</v>
      </c>
      <c r="E37" s="49">
        <v>3</v>
      </c>
      <c r="F37" s="49">
        <v>2</v>
      </c>
      <c r="G37" s="53">
        <v>2</v>
      </c>
      <c r="H37" s="54">
        <v>10</v>
      </c>
      <c r="I37" s="61">
        <v>0.8</v>
      </c>
      <c r="J37" s="64">
        <v>0.125</v>
      </c>
      <c r="K37" s="64">
        <v>0.25</v>
      </c>
      <c r="L37" s="64">
        <v>0.375</v>
      </c>
      <c r="M37" s="64">
        <v>0.25</v>
      </c>
      <c r="N37" s="67">
        <v>0.2</v>
      </c>
    </row>
    <row r="38" spans="1:14" ht="24.75" customHeight="1">
      <c r="A38" s="74" t="s">
        <v>20</v>
      </c>
      <c r="B38" s="46">
        <v>34</v>
      </c>
      <c r="C38" s="49">
        <v>10</v>
      </c>
      <c r="D38" s="49">
        <v>1</v>
      </c>
      <c r="E38" s="49">
        <v>22</v>
      </c>
      <c r="F38" s="49">
        <v>1</v>
      </c>
      <c r="G38" s="53">
        <v>6</v>
      </c>
      <c r="H38" s="54">
        <v>40</v>
      </c>
      <c r="I38" s="61">
        <v>0.85</v>
      </c>
      <c r="J38" s="64">
        <v>0.29411764705882354</v>
      </c>
      <c r="K38" s="64">
        <v>0.029411764705882353</v>
      </c>
      <c r="L38" s="64">
        <v>0.6470588235294118</v>
      </c>
      <c r="M38" s="64">
        <v>0.029411764705882353</v>
      </c>
      <c r="N38" s="67">
        <v>0.15</v>
      </c>
    </row>
    <row r="39" spans="1:14" ht="24.75" customHeight="1">
      <c r="A39" s="74" t="s">
        <v>22</v>
      </c>
      <c r="B39" s="46">
        <v>14</v>
      </c>
      <c r="C39" s="49">
        <v>1</v>
      </c>
      <c r="D39" s="49">
        <v>1</v>
      </c>
      <c r="E39" s="49">
        <v>12</v>
      </c>
      <c r="F39" s="49">
        <v>0</v>
      </c>
      <c r="G39" s="53">
        <v>3</v>
      </c>
      <c r="H39" s="54">
        <v>17</v>
      </c>
      <c r="I39" s="61">
        <v>0.8235294117647058</v>
      </c>
      <c r="J39" s="64">
        <v>0.07142857142857142</v>
      </c>
      <c r="K39" s="64">
        <v>0.07142857142857142</v>
      </c>
      <c r="L39" s="64">
        <v>0.8571428571428571</v>
      </c>
      <c r="M39" s="64">
        <v>0</v>
      </c>
      <c r="N39" s="67">
        <v>0.17647058823529413</v>
      </c>
    </row>
    <row r="40" spans="1:14" ht="24.75" customHeight="1">
      <c r="A40" s="74" t="s">
        <v>5</v>
      </c>
      <c r="B40" s="46">
        <v>2</v>
      </c>
      <c r="C40" s="49">
        <v>0</v>
      </c>
      <c r="D40" s="49">
        <v>1</v>
      </c>
      <c r="E40" s="49">
        <v>1</v>
      </c>
      <c r="F40" s="49">
        <v>0</v>
      </c>
      <c r="G40" s="53">
        <v>1</v>
      </c>
      <c r="H40" s="54">
        <v>3</v>
      </c>
      <c r="I40" s="61">
        <v>0.6666666666666666</v>
      </c>
      <c r="J40" s="64">
        <v>0</v>
      </c>
      <c r="K40" s="64">
        <v>0.5</v>
      </c>
      <c r="L40" s="64">
        <v>0.5</v>
      </c>
      <c r="M40" s="64">
        <v>0</v>
      </c>
      <c r="N40" s="67">
        <v>0.3333333333333333</v>
      </c>
    </row>
    <row r="41" spans="1:14" ht="24.75" customHeight="1">
      <c r="A41" s="74" t="s">
        <v>6</v>
      </c>
      <c r="B41" s="46">
        <v>41</v>
      </c>
      <c r="C41" s="49">
        <v>7</v>
      </c>
      <c r="D41" s="49">
        <v>13</v>
      </c>
      <c r="E41" s="49">
        <v>19</v>
      </c>
      <c r="F41" s="49">
        <v>2</v>
      </c>
      <c r="G41" s="53">
        <v>18</v>
      </c>
      <c r="H41" s="54">
        <v>59</v>
      </c>
      <c r="I41" s="61">
        <v>0.6949152542372882</v>
      </c>
      <c r="J41" s="64">
        <v>0.17073170731707318</v>
      </c>
      <c r="K41" s="64">
        <v>0.3170731707317073</v>
      </c>
      <c r="L41" s="64">
        <v>0.4634146341463415</v>
      </c>
      <c r="M41" s="64">
        <v>0.04878048780487805</v>
      </c>
      <c r="N41" s="67">
        <v>0.3050847457627119</v>
      </c>
    </row>
    <row r="42" spans="1:14" ht="24.75" customHeight="1">
      <c r="A42" s="74" t="s">
        <v>39</v>
      </c>
      <c r="B42" s="46">
        <v>10</v>
      </c>
      <c r="C42" s="49">
        <v>2</v>
      </c>
      <c r="D42" s="49">
        <v>4</v>
      </c>
      <c r="E42" s="49">
        <v>3</v>
      </c>
      <c r="F42" s="49">
        <v>1</v>
      </c>
      <c r="G42" s="53">
        <v>7</v>
      </c>
      <c r="H42" s="54">
        <v>17</v>
      </c>
      <c r="I42" s="61">
        <v>0.5882352941176471</v>
      </c>
      <c r="J42" s="64">
        <v>0.2</v>
      </c>
      <c r="K42" s="64">
        <v>0.4</v>
      </c>
      <c r="L42" s="64">
        <v>0.3</v>
      </c>
      <c r="M42" s="64">
        <v>0.1</v>
      </c>
      <c r="N42" s="67">
        <v>0.4117647058823529</v>
      </c>
    </row>
    <row r="43" spans="1:14" ht="24.75" customHeight="1">
      <c r="A43" s="74" t="s">
        <v>21</v>
      </c>
      <c r="B43" s="46">
        <v>19</v>
      </c>
      <c r="C43" s="49">
        <v>4</v>
      </c>
      <c r="D43" s="49">
        <v>8</v>
      </c>
      <c r="E43" s="49">
        <v>7</v>
      </c>
      <c r="F43" s="49">
        <v>0</v>
      </c>
      <c r="G43" s="53">
        <v>17</v>
      </c>
      <c r="H43" s="54">
        <v>36</v>
      </c>
      <c r="I43" s="61">
        <v>0.5277777777777778</v>
      </c>
      <c r="J43" s="64">
        <v>0.21052631578947367</v>
      </c>
      <c r="K43" s="64">
        <v>0.42105263157894735</v>
      </c>
      <c r="L43" s="64">
        <v>0.3684210526315789</v>
      </c>
      <c r="M43" s="64">
        <v>0</v>
      </c>
      <c r="N43" s="67">
        <v>0.4722222222222222</v>
      </c>
    </row>
    <row r="44" spans="1:14" ht="24.75" customHeight="1">
      <c r="A44" s="74" t="s">
        <v>23</v>
      </c>
      <c r="B44" s="46">
        <v>11</v>
      </c>
      <c r="C44" s="49">
        <v>1</v>
      </c>
      <c r="D44" s="49">
        <v>2</v>
      </c>
      <c r="E44" s="49">
        <v>7</v>
      </c>
      <c r="F44" s="49">
        <v>1</v>
      </c>
      <c r="G44" s="53">
        <v>5</v>
      </c>
      <c r="H44" s="54">
        <v>16</v>
      </c>
      <c r="I44" s="61">
        <v>0.6875</v>
      </c>
      <c r="J44" s="64">
        <v>0.09090909090909091</v>
      </c>
      <c r="K44" s="64">
        <v>0.18181818181818182</v>
      </c>
      <c r="L44" s="64">
        <v>0.6363636363636364</v>
      </c>
      <c r="M44" s="64">
        <v>0.09090909090909091</v>
      </c>
      <c r="N44" s="67">
        <v>0.3125</v>
      </c>
    </row>
    <row r="45" spans="1:14" ht="24.75" customHeight="1">
      <c r="A45" s="74" t="s">
        <v>7</v>
      </c>
      <c r="B45" s="46">
        <v>11</v>
      </c>
      <c r="C45" s="49">
        <v>4</v>
      </c>
      <c r="D45" s="49">
        <v>4</v>
      </c>
      <c r="E45" s="49">
        <v>3</v>
      </c>
      <c r="F45" s="49">
        <v>0</v>
      </c>
      <c r="G45" s="53">
        <v>1</v>
      </c>
      <c r="H45" s="54">
        <v>12</v>
      </c>
      <c r="I45" s="61">
        <v>0.9166666666666666</v>
      </c>
      <c r="J45" s="64">
        <v>0.36363636363636365</v>
      </c>
      <c r="K45" s="64">
        <v>0.36363636363636365</v>
      </c>
      <c r="L45" s="64">
        <v>0.2727272727272727</v>
      </c>
      <c r="M45" s="64">
        <v>0</v>
      </c>
      <c r="N45" s="67">
        <v>0.08333333333333333</v>
      </c>
    </row>
    <row r="46" spans="1:14" ht="24.75" customHeight="1">
      <c r="A46" s="74" t="s">
        <v>8</v>
      </c>
      <c r="B46" s="46">
        <v>13</v>
      </c>
      <c r="C46" s="49">
        <v>2</v>
      </c>
      <c r="D46" s="49">
        <v>4</v>
      </c>
      <c r="E46" s="49">
        <v>4</v>
      </c>
      <c r="F46" s="49">
        <v>3</v>
      </c>
      <c r="G46" s="53">
        <v>5</v>
      </c>
      <c r="H46" s="54">
        <v>18</v>
      </c>
      <c r="I46" s="61">
        <v>0.7222222222222222</v>
      </c>
      <c r="J46" s="64">
        <v>0.15384615384615385</v>
      </c>
      <c r="K46" s="64">
        <v>0.3076923076923077</v>
      </c>
      <c r="L46" s="64">
        <v>0.3076923076923077</v>
      </c>
      <c r="M46" s="64">
        <v>0.23076923076923078</v>
      </c>
      <c r="N46" s="67">
        <v>0.2777777777777778</v>
      </c>
    </row>
    <row r="47" spans="1:14" ht="24.75" customHeight="1">
      <c r="A47" s="74" t="s">
        <v>27</v>
      </c>
      <c r="B47" s="46">
        <v>5</v>
      </c>
      <c r="C47" s="49">
        <v>1</v>
      </c>
      <c r="D47" s="49">
        <v>1</v>
      </c>
      <c r="E47" s="49">
        <v>3</v>
      </c>
      <c r="F47" s="49">
        <v>0</v>
      </c>
      <c r="G47" s="53">
        <v>2</v>
      </c>
      <c r="H47" s="54">
        <v>7</v>
      </c>
      <c r="I47" s="61">
        <v>0.7142857142857143</v>
      </c>
      <c r="J47" s="64">
        <v>0.2</v>
      </c>
      <c r="K47" s="64">
        <v>0.2</v>
      </c>
      <c r="L47" s="64">
        <v>0.6</v>
      </c>
      <c r="M47" s="64">
        <v>0</v>
      </c>
      <c r="N47" s="67">
        <v>0.2857142857142857</v>
      </c>
    </row>
    <row r="48" spans="1:14" ht="24.75" customHeight="1">
      <c r="A48" s="74" t="s">
        <v>28</v>
      </c>
      <c r="B48" s="46">
        <v>9</v>
      </c>
      <c r="C48" s="49">
        <v>2</v>
      </c>
      <c r="D48" s="49">
        <v>2</v>
      </c>
      <c r="E48" s="49">
        <v>4</v>
      </c>
      <c r="F48" s="49">
        <v>1</v>
      </c>
      <c r="G48" s="53">
        <v>3</v>
      </c>
      <c r="H48" s="54">
        <v>12</v>
      </c>
      <c r="I48" s="61">
        <v>0.75</v>
      </c>
      <c r="J48" s="64">
        <v>0.2222222222222222</v>
      </c>
      <c r="K48" s="64">
        <v>0.2222222222222222</v>
      </c>
      <c r="L48" s="64">
        <v>0.4444444444444444</v>
      </c>
      <c r="M48" s="64">
        <v>0.1111111111111111</v>
      </c>
      <c r="N48" s="67">
        <v>0.25</v>
      </c>
    </row>
    <row r="49" spans="1:14" ht="24.75" customHeight="1">
      <c r="A49" s="75" t="s">
        <v>10</v>
      </c>
      <c r="B49" s="47">
        <v>306</v>
      </c>
      <c r="C49" s="50">
        <v>62</v>
      </c>
      <c r="D49" s="50">
        <v>95</v>
      </c>
      <c r="E49" s="50">
        <v>135</v>
      </c>
      <c r="F49" s="50">
        <v>14</v>
      </c>
      <c r="G49" s="55">
        <v>112</v>
      </c>
      <c r="H49" s="56">
        <v>418</v>
      </c>
      <c r="I49" s="62">
        <v>0.7320574162679426</v>
      </c>
      <c r="J49" s="65">
        <v>0.20261437908496732</v>
      </c>
      <c r="K49" s="65">
        <v>0.3104575163398693</v>
      </c>
      <c r="L49" s="65">
        <v>0.4411764705882353</v>
      </c>
      <c r="M49" s="65">
        <v>0.0457516339869281</v>
      </c>
      <c r="N49" s="68">
        <v>0.2679425837320574</v>
      </c>
    </row>
    <row r="50" ht="12.75">
      <c r="A50" s="36"/>
    </row>
    <row r="51" ht="12.75">
      <c r="A51" s="37"/>
    </row>
    <row r="52" ht="12.75">
      <c r="A52" s="37"/>
    </row>
    <row r="53" ht="12.75">
      <c r="A53" s="37"/>
    </row>
    <row r="54" ht="12.75">
      <c r="A54" s="37"/>
    </row>
    <row r="55" ht="12.75">
      <c r="A55" s="37"/>
    </row>
    <row r="56" ht="12.75">
      <c r="A56" s="37"/>
    </row>
    <row r="57" ht="12.75">
      <c r="A57" s="37"/>
    </row>
    <row r="58" ht="12.75">
      <c r="A58" s="37"/>
    </row>
    <row r="59" ht="12.75">
      <c r="A59" s="37"/>
    </row>
    <row r="60" ht="12.75">
      <c r="A60" s="37"/>
    </row>
    <row r="61" ht="12.75">
      <c r="A61" s="37"/>
    </row>
    <row r="62" ht="12.75">
      <c r="A62" s="37"/>
    </row>
    <row r="63" ht="12.75">
      <c r="A63" s="37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59" r:id="rId1"/>
  <headerFooter alignWithMargins="0">
    <oddHeader>&amp;C&amp;"Arial,Fett"&amp;20Examens de fin d'études  2000</oddHeader>
    <oddFooter xml:space="preserve">&amp;R&amp;12&amp;D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MENFP - 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Koenig Guy</dc:creator>
  <cp:keywords/>
  <dc:description/>
  <cp:lastModifiedBy>Internet</cp:lastModifiedBy>
  <cp:lastPrinted>2000-09-29T10:05:00Z</cp:lastPrinted>
  <dcterms:created xsi:type="dcterms:W3CDTF">2000-05-11T13:02:48Z</dcterms:created>
  <dcterms:modified xsi:type="dcterms:W3CDTF">2000-10-05T06:34:15Z</dcterms:modified>
  <cp:category/>
  <cp:version/>
  <cp:contentType/>
  <cp:contentStatus/>
</cp:coreProperties>
</file>