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60" windowWidth="15285" windowHeight="14715" tabRatio="737"/>
  </bookViews>
  <sheets>
    <sheet name="D2" sheetId="11" r:id="rId1"/>
    <sheet name="D3" sheetId="12" r:id="rId2"/>
    <sheet name="D4" sheetId="17" r:id="rId3"/>
    <sheet name="D6" sheetId="9" r:id="rId4"/>
    <sheet name="D7" sheetId="18" r:id="rId5"/>
    <sheet name="D8" sheetId="10" r:id="rId6"/>
    <sheet name="D9" sheetId="13" r:id="rId7"/>
    <sheet name="D10" sheetId="14" r:id="rId8"/>
  </sheets>
  <calcPr calcId="145621"/>
</workbook>
</file>

<file path=xl/calcChain.xml><?xml version="1.0" encoding="utf-8"?>
<calcChain xmlns="http://schemas.openxmlformats.org/spreadsheetml/2006/main">
  <c r="Q48" i="14" l="1"/>
  <c r="P48" i="14"/>
  <c r="O48" i="14"/>
  <c r="N48" i="14"/>
  <c r="M48" i="14"/>
  <c r="L48" i="14"/>
  <c r="K48" i="14"/>
  <c r="J48" i="14"/>
  <c r="I48" i="14"/>
  <c r="H48" i="14"/>
  <c r="G48" i="14"/>
  <c r="F48" i="14"/>
  <c r="E48" i="14"/>
  <c r="D48" i="14"/>
  <c r="C48" i="14"/>
  <c r="Q48" i="13"/>
  <c r="P48" i="13"/>
  <c r="O48" i="13"/>
  <c r="N48" i="13"/>
  <c r="M48" i="13"/>
  <c r="L48" i="13"/>
  <c r="K48" i="13"/>
  <c r="J48" i="13"/>
  <c r="I48" i="13"/>
  <c r="H48" i="13"/>
  <c r="G48" i="13"/>
  <c r="F48" i="13"/>
  <c r="E48" i="13"/>
  <c r="D48" i="13"/>
  <c r="C48" i="13"/>
  <c r="Q48" i="10"/>
  <c r="P48" i="10"/>
  <c r="O48" i="10"/>
  <c r="N48" i="10"/>
  <c r="M48" i="10"/>
  <c r="L48" i="10"/>
  <c r="K48" i="10"/>
  <c r="J48" i="10"/>
  <c r="I48" i="10"/>
  <c r="H48" i="10"/>
  <c r="G48" i="10"/>
  <c r="F48" i="10"/>
  <c r="E48" i="10"/>
  <c r="D48" i="10"/>
  <c r="C48" i="10"/>
  <c r="Q48" i="18"/>
  <c r="P48" i="18"/>
  <c r="O48" i="18"/>
  <c r="N48" i="18"/>
  <c r="M48" i="18"/>
  <c r="L48" i="18"/>
  <c r="K48" i="18"/>
  <c r="J48" i="18"/>
  <c r="I48" i="18"/>
  <c r="H48" i="18"/>
  <c r="G48" i="18"/>
  <c r="F48" i="18"/>
  <c r="E48" i="18"/>
  <c r="D48" i="18"/>
  <c r="C48" i="18"/>
  <c r="Q48" i="9"/>
  <c r="P48" i="9"/>
  <c r="O48" i="9"/>
  <c r="N48" i="9"/>
  <c r="M48" i="9"/>
  <c r="L48" i="9"/>
  <c r="K48" i="9"/>
  <c r="J48" i="9"/>
  <c r="I48" i="9"/>
  <c r="H48" i="9"/>
  <c r="G48" i="9"/>
  <c r="F48" i="9"/>
  <c r="E48" i="9"/>
  <c r="D48" i="9"/>
  <c r="C48" i="9"/>
  <c r="Q48" i="17"/>
  <c r="P48" i="17"/>
  <c r="O48" i="17"/>
  <c r="N48" i="17"/>
  <c r="M48" i="17"/>
  <c r="L48" i="17"/>
  <c r="K48" i="17"/>
  <c r="J48" i="17"/>
  <c r="I48" i="17"/>
  <c r="H48" i="17"/>
  <c r="G48" i="17"/>
  <c r="F48" i="17"/>
  <c r="E48" i="17"/>
  <c r="D48" i="17"/>
  <c r="C48" i="17"/>
  <c r="Q48" i="12"/>
  <c r="P48" i="12"/>
  <c r="O48" i="12"/>
  <c r="N48" i="12"/>
  <c r="M48" i="12"/>
  <c r="L48" i="12"/>
  <c r="K48" i="12"/>
  <c r="J48" i="12"/>
  <c r="I48" i="12"/>
  <c r="H48" i="12"/>
  <c r="G48" i="12"/>
  <c r="F48" i="12"/>
  <c r="E48" i="12"/>
  <c r="D48" i="12"/>
  <c r="C48" i="12"/>
  <c r="Q48" i="11"/>
  <c r="P48" i="11"/>
  <c r="O48" i="11"/>
  <c r="N48" i="11"/>
  <c r="M48" i="11"/>
  <c r="L48" i="11"/>
  <c r="K48" i="11"/>
  <c r="J48" i="11"/>
  <c r="I48" i="11"/>
  <c r="H48" i="11"/>
  <c r="G48" i="11"/>
  <c r="F48" i="11"/>
  <c r="E48" i="11"/>
  <c r="D48" i="11"/>
  <c r="C48" i="11"/>
  <c r="Q40" i="18" l="1"/>
  <c r="P27" i="18"/>
  <c r="P37" i="18"/>
  <c r="P36" i="18"/>
  <c r="P35" i="18"/>
  <c r="P33" i="18"/>
  <c r="P32" i="18"/>
  <c r="P31" i="18"/>
  <c r="P30" i="18"/>
  <c r="P29" i="18"/>
  <c r="P24" i="18"/>
  <c r="P23" i="18"/>
  <c r="P22" i="18"/>
  <c r="P21" i="18"/>
  <c r="P20" i="18"/>
  <c r="P19" i="18"/>
  <c r="P17" i="18"/>
  <c r="P16" i="18"/>
  <c r="P12" i="18"/>
  <c r="P11" i="18"/>
  <c r="P10" i="18"/>
  <c r="P44" i="9"/>
  <c r="Q44" i="9"/>
  <c r="P44" i="10"/>
  <c r="Q44" i="10"/>
  <c r="P27" i="10"/>
  <c r="P37" i="10"/>
  <c r="P35" i="10"/>
  <c r="P33" i="10"/>
  <c r="P32" i="10"/>
  <c r="P31" i="10"/>
  <c r="P30" i="10"/>
  <c r="P29" i="10"/>
  <c r="P24" i="10"/>
  <c r="P23" i="10"/>
  <c r="P21" i="10"/>
  <c r="P20" i="10"/>
  <c r="P19" i="10"/>
  <c r="P17" i="10"/>
  <c r="P16" i="10"/>
  <c r="P12" i="10"/>
  <c r="P11" i="10"/>
  <c r="P10" i="10"/>
  <c r="P40" i="9"/>
  <c r="P37" i="9"/>
  <c r="P36" i="9"/>
  <c r="P35" i="9"/>
  <c r="P33" i="9"/>
  <c r="P32" i="9"/>
  <c r="P31" i="9"/>
  <c r="P30" i="9"/>
  <c r="P29" i="9"/>
  <c r="P27" i="9"/>
  <c r="P24" i="9"/>
  <c r="P23" i="9"/>
  <c r="P22" i="9"/>
  <c r="P21" i="9"/>
  <c r="P20" i="9"/>
  <c r="P19" i="9"/>
  <c r="P17" i="9"/>
  <c r="P16" i="9"/>
  <c r="P12" i="9"/>
  <c r="P11" i="9"/>
  <c r="P10" i="9"/>
  <c r="P40" i="18" l="1"/>
  <c r="Q45" i="12"/>
  <c r="Q44" i="12"/>
  <c r="P45" i="13"/>
  <c r="Q42" i="14"/>
  <c r="Q43" i="14"/>
  <c r="Q44" i="14"/>
  <c r="Q45" i="14"/>
  <c r="Q42" i="13"/>
  <c r="Q43" i="13"/>
  <c r="Q45" i="13"/>
  <c r="Q45" i="10"/>
  <c r="Q45" i="18"/>
  <c r="Q42" i="18"/>
  <c r="Q43" i="18"/>
  <c r="Q42" i="9"/>
  <c r="Q43" i="9"/>
  <c r="Q45" i="9"/>
  <c r="Q42" i="17"/>
  <c r="Q43" i="17"/>
  <c r="Q45" i="17"/>
  <c r="Q42" i="12"/>
  <c r="Q43" i="12"/>
  <c r="Q42" i="11"/>
  <c r="Q43" i="11"/>
  <c r="Q44" i="11"/>
  <c r="Q45" i="11"/>
  <c r="G45" i="10"/>
  <c r="I45" i="10"/>
  <c r="K45" i="10"/>
  <c r="M45" i="10"/>
  <c r="O45" i="10"/>
  <c r="P45" i="10"/>
  <c r="D45" i="18"/>
  <c r="E45" i="18"/>
  <c r="G45" i="18"/>
  <c r="I45" i="18"/>
  <c r="J45" i="18"/>
  <c r="K45" i="18"/>
  <c r="C45" i="18"/>
  <c r="D45" i="9"/>
  <c r="E45" i="9"/>
  <c r="F45" i="9"/>
  <c r="G45" i="9"/>
  <c r="H45" i="9"/>
  <c r="I45" i="9"/>
  <c r="J45" i="9"/>
  <c r="K45" i="9"/>
  <c r="M45" i="9"/>
  <c r="O45" i="9"/>
  <c r="P45" i="9"/>
  <c r="C45" i="9"/>
  <c r="D45" i="17"/>
  <c r="E45" i="17"/>
  <c r="F45" i="17"/>
  <c r="G45" i="17"/>
  <c r="H45" i="17"/>
  <c r="I45" i="17"/>
  <c r="J45" i="17"/>
  <c r="K45" i="17"/>
  <c r="L45" i="17"/>
  <c r="M45" i="17"/>
  <c r="N45" i="17"/>
  <c r="O45" i="17"/>
  <c r="P45" i="17"/>
  <c r="C45" i="17"/>
  <c r="P45" i="14"/>
  <c r="O45" i="14"/>
  <c r="N45" i="14"/>
  <c r="M45" i="14"/>
  <c r="L45" i="14"/>
  <c r="K45" i="14"/>
  <c r="J45" i="14"/>
  <c r="I45" i="14"/>
  <c r="H45" i="14"/>
  <c r="G45" i="14"/>
  <c r="F45" i="14"/>
  <c r="E45" i="14"/>
  <c r="D45" i="14"/>
  <c r="C45" i="14"/>
  <c r="P44" i="14"/>
  <c r="O44" i="14"/>
  <c r="N44" i="14"/>
  <c r="M44" i="14"/>
  <c r="L44" i="14"/>
  <c r="K44" i="14"/>
  <c r="J44" i="14"/>
  <c r="I44" i="14"/>
  <c r="H44" i="14"/>
  <c r="G44" i="14"/>
  <c r="F44" i="14"/>
  <c r="E44" i="14"/>
  <c r="D44" i="14"/>
  <c r="P43" i="14"/>
  <c r="O43" i="14"/>
  <c r="N43" i="14"/>
  <c r="M43" i="14"/>
  <c r="L43" i="14"/>
  <c r="K43" i="14"/>
  <c r="J43" i="14"/>
  <c r="I43" i="14"/>
  <c r="H43" i="14"/>
  <c r="G43" i="14"/>
  <c r="F43" i="14"/>
  <c r="E43" i="14"/>
  <c r="D43" i="14"/>
  <c r="C43" i="14"/>
  <c r="P42" i="14"/>
  <c r="O42" i="14"/>
  <c r="N42" i="14"/>
  <c r="M42" i="14"/>
  <c r="L42" i="14"/>
  <c r="K42" i="14"/>
  <c r="J42" i="14"/>
  <c r="I42" i="14"/>
  <c r="H42" i="14"/>
  <c r="G42" i="14"/>
  <c r="F42" i="14"/>
  <c r="E42" i="14"/>
  <c r="D42" i="14"/>
  <c r="C42" i="14"/>
  <c r="O45" i="13"/>
  <c r="N45" i="13"/>
  <c r="M45" i="13"/>
  <c r="L45" i="13"/>
  <c r="K45" i="13"/>
  <c r="J45" i="13"/>
  <c r="I45" i="13"/>
  <c r="H45" i="13"/>
  <c r="G45" i="13"/>
  <c r="F45" i="13"/>
  <c r="E45" i="13"/>
  <c r="D45" i="13"/>
  <c r="C45" i="13"/>
  <c r="N44" i="13"/>
  <c r="M44" i="13"/>
  <c r="L44" i="13"/>
  <c r="K44" i="13"/>
  <c r="J44" i="13"/>
  <c r="I44" i="13"/>
  <c r="H44" i="13"/>
  <c r="G44" i="13"/>
  <c r="F44" i="13"/>
  <c r="E44" i="13"/>
  <c r="D44" i="13"/>
  <c r="P43" i="13"/>
  <c r="O43" i="13"/>
  <c r="N43" i="13"/>
  <c r="M43" i="13"/>
  <c r="L43" i="13"/>
  <c r="K43" i="13"/>
  <c r="J43" i="13"/>
  <c r="I43" i="13"/>
  <c r="H43" i="13"/>
  <c r="G43" i="13"/>
  <c r="F43" i="13"/>
  <c r="E43" i="13"/>
  <c r="D43" i="13"/>
  <c r="C43" i="13"/>
  <c r="P42" i="13"/>
  <c r="O42" i="13"/>
  <c r="N42" i="13"/>
  <c r="M42" i="13"/>
  <c r="L42" i="13"/>
  <c r="K42" i="13"/>
  <c r="J42" i="13"/>
  <c r="I42" i="13"/>
  <c r="H42" i="13"/>
  <c r="G42" i="13"/>
  <c r="F42" i="13"/>
  <c r="E42" i="13"/>
  <c r="D42" i="13"/>
  <c r="C42" i="13"/>
  <c r="I44" i="10"/>
  <c r="H44" i="10"/>
  <c r="G44" i="10"/>
  <c r="F44" i="10"/>
  <c r="E44" i="10"/>
  <c r="D44" i="10"/>
  <c r="O43" i="10"/>
  <c r="M43" i="10"/>
  <c r="K43" i="10"/>
  <c r="I43" i="10"/>
  <c r="H43" i="10"/>
  <c r="G43" i="10"/>
  <c r="F43" i="10"/>
  <c r="E43" i="10"/>
  <c r="D43" i="10"/>
  <c r="C43" i="10"/>
  <c r="O42" i="10"/>
  <c r="M42" i="10"/>
  <c r="K42" i="10"/>
  <c r="I42" i="10"/>
  <c r="H42" i="10"/>
  <c r="G42" i="10"/>
  <c r="F42" i="10"/>
  <c r="E42" i="10"/>
  <c r="D42" i="10"/>
  <c r="C42" i="10"/>
  <c r="O44" i="18"/>
  <c r="N44" i="18"/>
  <c r="M44" i="18"/>
  <c r="L44" i="18"/>
  <c r="K44" i="18"/>
  <c r="J44" i="18"/>
  <c r="E44" i="18"/>
  <c r="D44" i="18"/>
  <c r="P43" i="18"/>
  <c r="O43" i="18"/>
  <c r="N43" i="18"/>
  <c r="M43" i="18"/>
  <c r="L43" i="18"/>
  <c r="K43" i="18"/>
  <c r="J43" i="18"/>
  <c r="I43" i="18"/>
  <c r="G43" i="18"/>
  <c r="E43" i="18"/>
  <c r="D43" i="18"/>
  <c r="C43" i="18"/>
  <c r="P42" i="18"/>
  <c r="O42" i="18"/>
  <c r="N42" i="18"/>
  <c r="M42" i="18"/>
  <c r="L42" i="18"/>
  <c r="K42" i="18"/>
  <c r="J42" i="18"/>
  <c r="I42" i="18"/>
  <c r="G42" i="18"/>
  <c r="E42" i="18"/>
  <c r="D42" i="18"/>
  <c r="C42" i="18"/>
  <c r="M44" i="9"/>
  <c r="L44" i="9"/>
  <c r="K44" i="9"/>
  <c r="J44" i="9"/>
  <c r="I44" i="9"/>
  <c r="H44" i="9"/>
  <c r="G44" i="9"/>
  <c r="F44" i="9"/>
  <c r="E44" i="9"/>
  <c r="D44" i="9"/>
  <c r="P43" i="9"/>
  <c r="O43" i="9"/>
  <c r="M43" i="9"/>
  <c r="K43" i="9"/>
  <c r="J43" i="9"/>
  <c r="I43" i="9"/>
  <c r="H43" i="9"/>
  <c r="G43" i="9"/>
  <c r="F43" i="9"/>
  <c r="E43" i="9"/>
  <c r="D43" i="9"/>
  <c r="C43" i="9"/>
  <c r="P42" i="9"/>
  <c r="O42" i="9"/>
  <c r="M42" i="9"/>
  <c r="K42" i="9"/>
  <c r="J42" i="9"/>
  <c r="I42" i="9"/>
  <c r="H42" i="9"/>
  <c r="G42" i="9"/>
  <c r="F42" i="9"/>
  <c r="E42" i="9"/>
  <c r="D42" i="9"/>
  <c r="C42" i="9"/>
  <c r="M44" i="17"/>
  <c r="L44" i="17"/>
  <c r="K44" i="17"/>
  <c r="J44" i="17"/>
  <c r="I44" i="17"/>
  <c r="H44" i="17"/>
  <c r="G44" i="17"/>
  <c r="F44" i="17"/>
  <c r="E44" i="17"/>
  <c r="D44" i="17"/>
  <c r="P43" i="17"/>
  <c r="O43" i="17"/>
  <c r="N43" i="17"/>
  <c r="M43" i="17"/>
  <c r="L43" i="17"/>
  <c r="K43" i="17"/>
  <c r="J43" i="17"/>
  <c r="I43" i="17"/>
  <c r="H43" i="17"/>
  <c r="G43" i="17"/>
  <c r="F43" i="17"/>
  <c r="E43" i="17"/>
  <c r="D43" i="17"/>
  <c r="C43" i="17"/>
  <c r="P42" i="17"/>
  <c r="O42" i="17"/>
  <c r="N42" i="17"/>
  <c r="M42" i="17"/>
  <c r="L42" i="17"/>
  <c r="K42" i="17"/>
  <c r="J42" i="17"/>
  <c r="I42" i="17"/>
  <c r="H42" i="17"/>
  <c r="G42" i="17"/>
  <c r="F42" i="17"/>
  <c r="E42" i="17"/>
  <c r="D42" i="17"/>
  <c r="C42" i="17"/>
  <c r="P45" i="12"/>
  <c r="O45" i="12"/>
  <c r="N45" i="12"/>
  <c r="M45" i="12"/>
  <c r="L45" i="12"/>
  <c r="K45" i="12"/>
  <c r="J45" i="12"/>
  <c r="I45" i="12"/>
  <c r="H45" i="12"/>
  <c r="G45" i="12"/>
  <c r="F45" i="12"/>
  <c r="E45" i="12"/>
  <c r="D45" i="12"/>
  <c r="C45" i="12"/>
  <c r="P44" i="12"/>
  <c r="O44" i="12"/>
  <c r="N44" i="12"/>
  <c r="M44" i="12"/>
  <c r="L44" i="12"/>
  <c r="K44" i="12"/>
  <c r="J44" i="12"/>
  <c r="I44" i="12"/>
  <c r="H44" i="12"/>
  <c r="G44" i="12"/>
  <c r="F44" i="12"/>
  <c r="E44" i="12"/>
  <c r="D44" i="12"/>
  <c r="P43" i="12"/>
  <c r="O43" i="12"/>
  <c r="N43" i="12"/>
  <c r="M43" i="12"/>
  <c r="L43" i="12"/>
  <c r="K43" i="12"/>
  <c r="J43" i="12"/>
  <c r="I43" i="12"/>
  <c r="H43" i="12"/>
  <c r="G43" i="12"/>
  <c r="F43" i="12"/>
  <c r="E43" i="12"/>
  <c r="D43" i="12"/>
  <c r="C43" i="12"/>
  <c r="P42" i="12"/>
  <c r="O42" i="12"/>
  <c r="N42" i="12"/>
  <c r="M42" i="12"/>
  <c r="L42" i="12"/>
  <c r="K42" i="12"/>
  <c r="J42" i="12"/>
  <c r="I42" i="12"/>
  <c r="H42" i="12"/>
  <c r="G42" i="12"/>
  <c r="F42" i="12"/>
  <c r="E42" i="12"/>
  <c r="D42" i="12"/>
  <c r="C42" i="12"/>
  <c r="P45" i="11"/>
  <c r="O45" i="11"/>
  <c r="N45" i="11"/>
  <c r="M45" i="11"/>
  <c r="L45" i="11"/>
  <c r="K45" i="11"/>
  <c r="J45" i="11"/>
  <c r="I45" i="11"/>
  <c r="H45" i="11"/>
  <c r="G45" i="11"/>
  <c r="F45" i="11"/>
  <c r="E45" i="11"/>
  <c r="D45" i="11"/>
  <c r="C45" i="11"/>
  <c r="P44" i="11"/>
  <c r="O44" i="11"/>
  <c r="N44" i="11"/>
  <c r="M44" i="11"/>
  <c r="L44" i="11"/>
  <c r="K44" i="11"/>
  <c r="J44" i="11"/>
  <c r="I44" i="11"/>
  <c r="H44" i="11"/>
  <c r="G44" i="11"/>
  <c r="F44" i="11"/>
  <c r="E44" i="11"/>
  <c r="D44" i="11"/>
  <c r="P43" i="11"/>
  <c r="O43" i="11"/>
  <c r="N43" i="11"/>
  <c r="M43" i="11"/>
  <c r="L43" i="11"/>
  <c r="K43" i="11"/>
  <c r="J43" i="11"/>
  <c r="I43" i="11"/>
  <c r="H43" i="11"/>
  <c r="G43" i="11"/>
  <c r="F43" i="11"/>
  <c r="E43" i="11"/>
  <c r="D43" i="11"/>
  <c r="C43" i="11"/>
  <c r="P42" i="11"/>
  <c r="O42" i="11"/>
  <c r="N42" i="11"/>
  <c r="M42" i="11"/>
  <c r="L42" i="11"/>
  <c r="K42" i="11"/>
  <c r="J42" i="11"/>
  <c r="I42" i="11"/>
  <c r="H42" i="11"/>
  <c r="G42" i="11"/>
  <c r="F42" i="11"/>
  <c r="E42" i="11"/>
  <c r="D42" i="11"/>
  <c r="C42" i="11"/>
  <c r="P45" i="18"/>
  <c r="L27" i="10"/>
  <c r="M44" i="10"/>
  <c r="L37" i="10"/>
  <c r="L35" i="10"/>
  <c r="L33" i="10"/>
  <c r="L32" i="10"/>
  <c r="L31" i="10"/>
  <c r="L30" i="10"/>
  <c r="L29" i="10"/>
  <c r="L24" i="10"/>
  <c r="L23" i="10"/>
  <c r="L22" i="10"/>
  <c r="L21" i="10"/>
  <c r="L20" i="10"/>
  <c r="L19" i="10"/>
  <c r="L17" i="10"/>
  <c r="L16" i="10"/>
  <c r="L12" i="10"/>
  <c r="L11" i="10"/>
  <c r="L10" i="10"/>
  <c r="L43" i="10" s="1"/>
  <c r="J40" i="10"/>
  <c r="H40" i="10"/>
  <c r="H45" i="10"/>
  <c r="N27" i="10"/>
  <c r="O44" i="10" s="1"/>
  <c r="L40" i="9"/>
  <c r="L45" i="9" s="1"/>
  <c r="L37" i="9"/>
  <c r="L36" i="9"/>
  <c r="L35" i="9"/>
  <c r="L33" i="9"/>
  <c r="L32" i="9"/>
  <c r="L31" i="9"/>
  <c r="L30" i="9"/>
  <c r="L29" i="9"/>
  <c r="L24" i="9"/>
  <c r="L23" i="9"/>
  <c r="L22" i="9"/>
  <c r="L21" i="9"/>
  <c r="L20" i="9"/>
  <c r="L19" i="9"/>
  <c r="L17" i="9"/>
  <c r="L16" i="9"/>
  <c r="L12" i="9"/>
  <c r="L11" i="9"/>
  <c r="L43" i="9" s="1"/>
  <c r="L10" i="9"/>
  <c r="N40" i="9"/>
  <c r="N37" i="9"/>
  <c r="N36" i="9"/>
  <c r="N35" i="9"/>
  <c r="N33" i="9"/>
  <c r="N32" i="9"/>
  <c r="N31" i="9"/>
  <c r="N30" i="9"/>
  <c r="N29" i="9"/>
  <c r="N27" i="9"/>
  <c r="N45" i="9" s="1"/>
  <c r="N24" i="9"/>
  <c r="N23" i="9"/>
  <c r="N22" i="9"/>
  <c r="N21" i="9"/>
  <c r="N20" i="9"/>
  <c r="N19" i="9"/>
  <c r="N17" i="9"/>
  <c r="N16" i="9"/>
  <c r="N12" i="9"/>
  <c r="N11" i="9"/>
  <c r="N43" i="9" s="1"/>
  <c r="N10" i="9"/>
  <c r="J10" i="10"/>
  <c r="J43" i="10" s="1"/>
  <c r="N10" i="10"/>
  <c r="J11" i="10"/>
  <c r="N11" i="10"/>
  <c r="J12" i="10"/>
  <c r="N12" i="10"/>
  <c r="J16" i="10"/>
  <c r="N16" i="10"/>
  <c r="N42" i="10" s="1"/>
  <c r="J17" i="10"/>
  <c r="N17" i="10"/>
  <c r="N19" i="10"/>
  <c r="J20" i="10"/>
  <c r="N20" i="10"/>
  <c r="J21" i="10"/>
  <c r="N21" i="10"/>
  <c r="N22" i="10"/>
  <c r="J23" i="10"/>
  <c r="N23" i="10"/>
  <c r="J24" i="10"/>
  <c r="N24" i="10"/>
  <c r="J27" i="10"/>
  <c r="K44" i="10" s="1"/>
  <c r="J29" i="10"/>
  <c r="N29" i="10"/>
  <c r="J30" i="10"/>
  <c r="N30" i="10"/>
  <c r="J31" i="10"/>
  <c r="N31" i="10"/>
  <c r="N32" i="10"/>
  <c r="J33" i="10"/>
  <c r="N33" i="10"/>
  <c r="J35" i="10"/>
  <c r="N35" i="10"/>
  <c r="J37" i="10"/>
  <c r="N37" i="10"/>
  <c r="C40" i="10"/>
  <c r="C45" i="10" s="1"/>
  <c r="D40" i="10"/>
  <c r="D45" i="10" s="1"/>
  <c r="E40" i="10"/>
  <c r="E45" i="10" s="1"/>
  <c r="F40" i="10"/>
  <c r="F45" i="10"/>
  <c r="F10" i="18"/>
  <c r="F42" i="18" s="1"/>
  <c r="H10" i="18"/>
  <c r="H43" i="18" s="1"/>
  <c r="F11" i="18"/>
  <c r="H11" i="18"/>
  <c r="F12" i="18"/>
  <c r="H12" i="18"/>
  <c r="F16" i="18"/>
  <c r="H16" i="18"/>
  <c r="F17" i="18"/>
  <c r="H17" i="18"/>
  <c r="F19" i="18"/>
  <c r="H19" i="18"/>
  <c r="F20" i="18"/>
  <c r="H20" i="18"/>
  <c r="F21" i="18"/>
  <c r="H21" i="18"/>
  <c r="F22" i="18"/>
  <c r="H22" i="18"/>
  <c r="F23" i="18"/>
  <c r="H23" i="18"/>
  <c r="F24" i="18"/>
  <c r="H24" i="18"/>
  <c r="F27" i="18"/>
  <c r="G44" i="18" s="1"/>
  <c r="H27" i="18"/>
  <c r="H45" i="18" s="1"/>
  <c r="F29" i="18"/>
  <c r="H29" i="18"/>
  <c r="F30" i="18"/>
  <c r="H30" i="18"/>
  <c r="F31" i="18"/>
  <c r="H31" i="18"/>
  <c r="H32" i="18"/>
  <c r="H33" i="18"/>
  <c r="F35" i="18"/>
  <c r="H35" i="18"/>
  <c r="F37" i="18"/>
  <c r="H37" i="18"/>
  <c r="L40" i="18"/>
  <c r="L45" i="18" s="1"/>
  <c r="M40" i="18"/>
  <c r="M45" i="18"/>
  <c r="N40" i="18"/>
  <c r="N45" i="18" s="1"/>
  <c r="O40" i="18"/>
  <c r="O45" i="18" s="1"/>
  <c r="H44" i="18"/>
  <c r="J44" i="10"/>
  <c r="N44" i="10"/>
  <c r="N45" i="10"/>
  <c r="J45" i="10"/>
  <c r="H42" i="18"/>
  <c r="I44" i="18"/>
  <c r="J42" i="10"/>
  <c r="F44" i="18"/>
  <c r="L44" i="10"/>
  <c r="F45" i="18"/>
  <c r="L45" i="10"/>
  <c r="N42" i="9"/>
  <c r="N43" i="10"/>
  <c r="L42" i="9"/>
  <c r="F43" i="18"/>
  <c r="N44" i="9"/>
  <c r="O44" i="9"/>
  <c r="L42" i="10" l="1"/>
  <c r="P43" i="10"/>
  <c r="Q42" i="10"/>
  <c r="P22" i="10"/>
  <c r="P42" i="10" s="1"/>
  <c r="Q43" i="10"/>
</calcChain>
</file>

<file path=xl/comments1.xml><?xml version="1.0" encoding="utf-8"?>
<comments xmlns="http://schemas.openxmlformats.org/spreadsheetml/2006/main">
  <authors>
    <author>mhildgen</author>
  </authors>
  <commentList>
    <comment ref="C11" authorId="0">
      <text>
        <r>
          <rPr>
            <b/>
            <sz val="9"/>
            <color indexed="81"/>
            <rFont val="Tahoma"/>
            <family val="2"/>
          </rPr>
          <t>mhildgen:</t>
        </r>
        <r>
          <rPr>
            <sz val="9"/>
            <color indexed="81"/>
            <rFont val="Tahoma"/>
            <family val="2"/>
          </rPr>
          <t xml:space="preserve">
valeur 2004
</t>
        </r>
      </text>
    </comment>
    <comment ref="D11" authorId="0">
      <text>
        <r>
          <rPr>
            <b/>
            <sz val="9"/>
            <color indexed="81"/>
            <rFont val="Tahoma"/>
            <family val="2"/>
          </rPr>
          <t>mhildgen:</t>
        </r>
        <r>
          <rPr>
            <sz val="9"/>
            <color indexed="81"/>
            <rFont val="Tahoma"/>
            <family val="2"/>
          </rPr>
          <t xml:space="preserve">
valeur 2004
</t>
        </r>
      </text>
    </comment>
    <comment ref="E11" authorId="0">
      <text>
        <r>
          <rPr>
            <b/>
            <sz val="9"/>
            <color indexed="81"/>
            <rFont val="Tahoma"/>
            <family val="2"/>
          </rPr>
          <t>mhildgen:</t>
        </r>
        <r>
          <rPr>
            <sz val="9"/>
            <color indexed="81"/>
            <rFont val="Tahoma"/>
            <family val="2"/>
          </rPr>
          <t xml:space="preserve">
valeur 2004
</t>
        </r>
      </text>
    </comment>
    <comment ref="F11" authorId="0">
      <text>
        <r>
          <rPr>
            <b/>
            <sz val="9"/>
            <color indexed="81"/>
            <rFont val="Tahoma"/>
            <family val="2"/>
          </rPr>
          <t>mhildgen:</t>
        </r>
        <r>
          <rPr>
            <sz val="9"/>
            <color indexed="81"/>
            <rFont val="Tahoma"/>
            <family val="2"/>
          </rPr>
          <t xml:space="preserve">
valeur 2004
</t>
        </r>
      </text>
    </comment>
    <comment ref="C13" authorId="0">
      <text>
        <r>
          <rPr>
            <b/>
            <sz val="8"/>
            <color indexed="81"/>
            <rFont val="Tahoma"/>
            <family val="2"/>
          </rPr>
          <t>mhildgen:</t>
        </r>
        <r>
          <rPr>
            <sz val="8"/>
            <color indexed="81"/>
            <rFont val="Tahoma"/>
            <family val="2"/>
          </rPr>
          <t xml:space="preserve">
valeur 2004</t>
        </r>
      </text>
    </comment>
    <comment ref="D13" authorId="0">
      <text>
        <r>
          <rPr>
            <b/>
            <sz val="8"/>
            <color indexed="81"/>
            <rFont val="Tahoma"/>
            <family val="2"/>
          </rPr>
          <t>mhildgen:</t>
        </r>
        <r>
          <rPr>
            <sz val="8"/>
            <color indexed="81"/>
            <rFont val="Tahoma"/>
            <family val="2"/>
          </rPr>
          <t xml:space="preserve">
valeur 2004</t>
        </r>
      </text>
    </comment>
    <comment ref="E13" authorId="0">
      <text>
        <r>
          <rPr>
            <b/>
            <sz val="8"/>
            <color indexed="81"/>
            <rFont val="Tahoma"/>
            <family val="2"/>
          </rPr>
          <t>mhildgen:</t>
        </r>
        <r>
          <rPr>
            <sz val="8"/>
            <color indexed="81"/>
            <rFont val="Tahoma"/>
            <family val="2"/>
          </rPr>
          <t xml:space="preserve">
valeur 2004</t>
        </r>
      </text>
    </comment>
    <comment ref="F13" authorId="0">
      <text>
        <r>
          <rPr>
            <b/>
            <sz val="8"/>
            <color indexed="81"/>
            <rFont val="Tahoma"/>
            <family val="2"/>
          </rPr>
          <t>mhildgen:</t>
        </r>
        <r>
          <rPr>
            <sz val="8"/>
            <color indexed="81"/>
            <rFont val="Tahoma"/>
            <family val="2"/>
          </rPr>
          <t xml:space="preserve">
valeur 2004</t>
        </r>
      </text>
    </comment>
    <comment ref="C15" authorId="0">
      <text>
        <r>
          <rPr>
            <b/>
            <sz val="9"/>
            <color indexed="81"/>
            <rFont val="Tahoma"/>
            <family val="2"/>
          </rPr>
          <t>mhildgen:</t>
        </r>
        <r>
          <rPr>
            <sz val="9"/>
            <color indexed="81"/>
            <rFont val="Tahoma"/>
            <family val="2"/>
          </rPr>
          <t xml:space="preserve">
valeur 2005
</t>
        </r>
      </text>
    </comment>
    <comment ref="D15" authorId="0">
      <text>
        <r>
          <rPr>
            <b/>
            <sz val="9"/>
            <color indexed="81"/>
            <rFont val="Tahoma"/>
            <family val="2"/>
          </rPr>
          <t>mhildgen:</t>
        </r>
        <r>
          <rPr>
            <sz val="9"/>
            <color indexed="81"/>
            <rFont val="Tahoma"/>
            <family val="2"/>
          </rPr>
          <t xml:space="preserve">
valeur 2005
</t>
        </r>
      </text>
    </comment>
    <comment ref="E15" authorId="0">
      <text>
        <r>
          <rPr>
            <b/>
            <sz val="9"/>
            <color indexed="81"/>
            <rFont val="Tahoma"/>
            <family val="2"/>
          </rPr>
          <t>mhildgen:</t>
        </r>
        <r>
          <rPr>
            <sz val="9"/>
            <color indexed="81"/>
            <rFont val="Tahoma"/>
            <family val="2"/>
          </rPr>
          <t xml:space="preserve">
valeur 2005
</t>
        </r>
      </text>
    </comment>
    <comment ref="F15" authorId="0">
      <text>
        <r>
          <rPr>
            <b/>
            <sz val="9"/>
            <color indexed="81"/>
            <rFont val="Tahoma"/>
            <family val="2"/>
          </rPr>
          <t>mhildgen:</t>
        </r>
        <r>
          <rPr>
            <sz val="9"/>
            <color indexed="81"/>
            <rFont val="Tahoma"/>
            <family val="2"/>
          </rPr>
          <t xml:space="preserve">
valeur 2005
</t>
        </r>
      </text>
    </comment>
    <comment ref="G15" authorId="0">
      <text>
        <r>
          <rPr>
            <b/>
            <sz val="9"/>
            <color indexed="81"/>
            <rFont val="Tahoma"/>
            <family val="2"/>
          </rPr>
          <t>mhildgen:</t>
        </r>
        <r>
          <rPr>
            <sz val="9"/>
            <color indexed="81"/>
            <rFont val="Tahoma"/>
            <family val="2"/>
          </rPr>
          <t xml:space="preserve">
valeur 2005
</t>
        </r>
      </text>
    </comment>
    <comment ref="C18" authorId="0">
      <text>
        <r>
          <rPr>
            <b/>
            <sz val="8"/>
            <color indexed="81"/>
            <rFont val="Tahoma"/>
            <family val="2"/>
          </rPr>
          <t>mhildgen:</t>
        </r>
        <r>
          <rPr>
            <sz val="8"/>
            <color indexed="81"/>
            <rFont val="Tahoma"/>
            <family val="2"/>
          </rPr>
          <t xml:space="preserve">
valeur 2002</t>
        </r>
      </text>
    </comment>
    <comment ref="D18" authorId="0">
      <text>
        <r>
          <rPr>
            <b/>
            <sz val="8"/>
            <color indexed="81"/>
            <rFont val="Tahoma"/>
            <family val="2"/>
          </rPr>
          <t>mhildgen:</t>
        </r>
        <r>
          <rPr>
            <sz val="8"/>
            <color indexed="81"/>
            <rFont val="Tahoma"/>
            <family val="2"/>
          </rPr>
          <t xml:space="preserve">
valeur 2002</t>
        </r>
      </text>
    </comment>
    <comment ref="K24" authorId="0">
      <text>
        <r>
          <rPr>
            <b/>
            <sz val="9"/>
            <color indexed="81"/>
            <rFont val="Tahoma"/>
            <family val="2"/>
          </rPr>
          <t>mhildgen:</t>
        </r>
        <r>
          <rPr>
            <sz val="9"/>
            <color indexed="81"/>
            <rFont val="Tahoma"/>
            <family val="2"/>
          </rPr>
          <t xml:space="preserve">
moyenne 2007 / 2011</t>
        </r>
      </text>
    </comment>
    <comment ref="L24" authorId="0">
      <text>
        <r>
          <rPr>
            <b/>
            <sz val="9"/>
            <color indexed="81"/>
            <rFont val="Tahoma"/>
            <family val="2"/>
          </rPr>
          <t>mhildgen:</t>
        </r>
        <r>
          <rPr>
            <sz val="9"/>
            <color indexed="81"/>
            <rFont val="Tahoma"/>
            <family val="2"/>
          </rPr>
          <t xml:space="preserve">
moyenne 2007 / 2011</t>
        </r>
      </text>
    </comment>
    <comment ref="M24" authorId="0">
      <text>
        <r>
          <rPr>
            <b/>
            <sz val="9"/>
            <color indexed="81"/>
            <rFont val="Tahoma"/>
            <family val="2"/>
          </rPr>
          <t>mhildgen:</t>
        </r>
        <r>
          <rPr>
            <sz val="9"/>
            <color indexed="81"/>
            <rFont val="Tahoma"/>
            <family val="2"/>
          </rPr>
          <t xml:space="preserve">
moyenne 2007 / 2011</t>
        </r>
      </text>
    </comment>
    <comment ref="C25" authorId="0">
      <text>
        <r>
          <rPr>
            <b/>
            <sz val="8"/>
            <color indexed="81"/>
            <rFont val="Tahoma"/>
            <family val="2"/>
          </rPr>
          <t>mhildgen:</t>
        </r>
        <r>
          <rPr>
            <sz val="8"/>
            <color indexed="81"/>
            <rFont val="Tahoma"/>
            <family val="2"/>
          </rPr>
          <t xml:space="preserve">
valeur 2004</t>
        </r>
      </text>
    </comment>
    <comment ref="D25" authorId="0">
      <text>
        <r>
          <rPr>
            <b/>
            <sz val="8"/>
            <color indexed="81"/>
            <rFont val="Tahoma"/>
            <family val="2"/>
          </rPr>
          <t>mhildgen:</t>
        </r>
        <r>
          <rPr>
            <sz val="8"/>
            <color indexed="81"/>
            <rFont val="Tahoma"/>
            <family val="2"/>
          </rPr>
          <t xml:space="preserve">
valeur 2004</t>
        </r>
      </text>
    </comment>
    <comment ref="E25" authorId="0">
      <text>
        <r>
          <rPr>
            <b/>
            <sz val="8"/>
            <color indexed="81"/>
            <rFont val="Tahoma"/>
            <family val="2"/>
          </rPr>
          <t>mhildgen:</t>
        </r>
        <r>
          <rPr>
            <sz val="8"/>
            <color indexed="81"/>
            <rFont val="Tahoma"/>
            <family val="2"/>
          </rPr>
          <t xml:space="preserve">
valeur 2004</t>
        </r>
      </text>
    </comment>
    <comment ref="F25" authorId="0">
      <text>
        <r>
          <rPr>
            <b/>
            <sz val="8"/>
            <color indexed="81"/>
            <rFont val="Tahoma"/>
            <family val="2"/>
          </rPr>
          <t>mhildgen:</t>
        </r>
        <r>
          <rPr>
            <sz val="8"/>
            <color indexed="81"/>
            <rFont val="Tahoma"/>
            <family val="2"/>
          </rPr>
          <t xml:space="preserve">
valeur 2004</t>
        </r>
      </text>
    </comment>
    <comment ref="C26" authorId="0">
      <text>
        <r>
          <rPr>
            <b/>
            <sz val="8"/>
            <color indexed="81"/>
            <rFont val="Tahoma"/>
            <family val="2"/>
          </rPr>
          <t>mhildgen:</t>
        </r>
        <r>
          <rPr>
            <sz val="8"/>
            <color indexed="81"/>
            <rFont val="Tahoma"/>
            <family val="2"/>
          </rPr>
          <t xml:space="preserve">
valeur 2003</t>
        </r>
      </text>
    </comment>
    <comment ref="D26" authorId="0">
      <text>
        <r>
          <rPr>
            <b/>
            <sz val="8"/>
            <color indexed="81"/>
            <rFont val="Tahoma"/>
            <family val="2"/>
          </rPr>
          <t>mhildgen:</t>
        </r>
        <r>
          <rPr>
            <sz val="8"/>
            <color indexed="81"/>
            <rFont val="Tahoma"/>
            <family val="2"/>
          </rPr>
          <t xml:space="preserve">
valeur 2003</t>
        </r>
      </text>
    </comment>
    <comment ref="E26" authorId="0">
      <text>
        <r>
          <rPr>
            <b/>
            <sz val="8"/>
            <color indexed="81"/>
            <rFont val="Tahoma"/>
            <family val="2"/>
          </rPr>
          <t>mhildgen:</t>
        </r>
        <r>
          <rPr>
            <sz val="8"/>
            <color indexed="81"/>
            <rFont val="Tahoma"/>
            <family val="2"/>
          </rPr>
          <t xml:space="preserve">
valeur 2003</t>
        </r>
      </text>
    </comment>
    <comment ref="E29" authorId="0">
      <text>
        <r>
          <rPr>
            <b/>
            <sz val="8"/>
            <color indexed="81"/>
            <rFont val="Tahoma"/>
            <family val="2"/>
          </rPr>
          <t>mhildgen:</t>
        </r>
        <r>
          <rPr>
            <sz val="8"/>
            <color indexed="81"/>
            <rFont val="Tahoma"/>
            <family val="2"/>
          </rPr>
          <t xml:space="preserve">
moyenne 2001 et 2005</t>
        </r>
      </text>
    </comment>
    <comment ref="F29" authorId="0">
      <text>
        <r>
          <rPr>
            <b/>
            <sz val="8"/>
            <color indexed="81"/>
            <rFont val="Tahoma"/>
            <family val="2"/>
          </rPr>
          <t>mhildgen:</t>
        </r>
        <r>
          <rPr>
            <sz val="8"/>
            <color indexed="81"/>
            <rFont val="Tahoma"/>
            <family val="2"/>
          </rPr>
          <t xml:space="preserve">
moyenne 2001 et 2005</t>
        </r>
      </text>
    </comment>
    <comment ref="G29" authorId="0">
      <text>
        <r>
          <rPr>
            <b/>
            <sz val="8"/>
            <color indexed="81"/>
            <rFont val="Tahoma"/>
            <family val="2"/>
          </rPr>
          <t>mhildgen:</t>
        </r>
        <r>
          <rPr>
            <sz val="8"/>
            <color indexed="81"/>
            <rFont val="Tahoma"/>
            <family val="2"/>
          </rPr>
          <t xml:space="preserve">
moyenne 2001 et 2005</t>
        </r>
      </text>
    </comment>
    <comment ref="C30" authorId="0">
      <text>
        <r>
          <rPr>
            <b/>
            <sz val="8"/>
            <color indexed="81"/>
            <rFont val="Tahoma"/>
            <family val="2"/>
          </rPr>
          <t>mhildgen:</t>
        </r>
        <r>
          <rPr>
            <sz val="8"/>
            <color indexed="81"/>
            <rFont val="Tahoma"/>
            <family val="2"/>
          </rPr>
          <t xml:space="preserve">
valeur 2001</t>
        </r>
      </text>
    </comment>
    <comment ref="C32" authorId="0">
      <text>
        <r>
          <rPr>
            <b/>
            <sz val="8"/>
            <color indexed="81"/>
            <rFont val="Tahoma"/>
            <family val="2"/>
          </rPr>
          <t>mhildgen:</t>
        </r>
        <r>
          <rPr>
            <sz val="8"/>
            <color indexed="81"/>
            <rFont val="Tahoma"/>
            <family val="2"/>
          </rPr>
          <t xml:space="preserve">
valeur 2004</t>
        </r>
      </text>
    </comment>
    <comment ref="D32" authorId="0">
      <text>
        <r>
          <rPr>
            <b/>
            <sz val="8"/>
            <color indexed="81"/>
            <rFont val="Tahoma"/>
            <family val="2"/>
          </rPr>
          <t>mhildgen:</t>
        </r>
        <r>
          <rPr>
            <sz val="8"/>
            <color indexed="81"/>
            <rFont val="Tahoma"/>
            <family val="2"/>
          </rPr>
          <t xml:space="preserve">
valeur 2004</t>
        </r>
      </text>
    </comment>
    <comment ref="E32" authorId="0">
      <text>
        <r>
          <rPr>
            <b/>
            <sz val="8"/>
            <color indexed="81"/>
            <rFont val="Tahoma"/>
            <family val="2"/>
          </rPr>
          <t>mhildgen:</t>
        </r>
        <r>
          <rPr>
            <sz val="8"/>
            <color indexed="81"/>
            <rFont val="Tahoma"/>
            <family val="2"/>
          </rPr>
          <t xml:space="preserve">
valeur 2004</t>
        </r>
      </text>
    </comment>
    <comment ref="F32" authorId="0">
      <text>
        <r>
          <rPr>
            <b/>
            <sz val="8"/>
            <color indexed="81"/>
            <rFont val="Tahoma"/>
            <family val="2"/>
          </rPr>
          <t>mhildgen:</t>
        </r>
        <r>
          <rPr>
            <sz val="8"/>
            <color indexed="81"/>
            <rFont val="Tahoma"/>
            <family val="2"/>
          </rPr>
          <t xml:space="preserve">
valeur 2004</t>
        </r>
      </text>
    </comment>
    <comment ref="C34" authorId="0">
      <text>
        <r>
          <rPr>
            <b/>
            <sz val="8"/>
            <color indexed="81"/>
            <rFont val="Tahoma"/>
            <family val="2"/>
          </rPr>
          <t>mhildgen:</t>
        </r>
        <r>
          <rPr>
            <sz val="8"/>
            <color indexed="81"/>
            <rFont val="Tahoma"/>
            <family val="2"/>
          </rPr>
          <t xml:space="preserve">
valeur 2003</t>
        </r>
      </text>
    </comment>
    <comment ref="D34" authorId="0">
      <text>
        <r>
          <rPr>
            <b/>
            <sz val="8"/>
            <color indexed="81"/>
            <rFont val="Tahoma"/>
            <family val="2"/>
          </rPr>
          <t>mhildgen:</t>
        </r>
        <r>
          <rPr>
            <sz val="8"/>
            <color indexed="81"/>
            <rFont val="Tahoma"/>
            <family val="2"/>
          </rPr>
          <t xml:space="preserve">
valeur 2003</t>
        </r>
      </text>
    </comment>
    <comment ref="E34" authorId="0">
      <text>
        <r>
          <rPr>
            <b/>
            <sz val="8"/>
            <color indexed="81"/>
            <rFont val="Tahoma"/>
            <family val="2"/>
          </rPr>
          <t>mhildgen:</t>
        </r>
        <r>
          <rPr>
            <sz val="8"/>
            <color indexed="81"/>
            <rFont val="Tahoma"/>
            <family val="2"/>
          </rPr>
          <t xml:space="preserve">
valeur 2003</t>
        </r>
      </text>
    </comment>
  </commentList>
</comments>
</file>

<file path=xl/comments2.xml><?xml version="1.0" encoding="utf-8"?>
<comments xmlns="http://schemas.openxmlformats.org/spreadsheetml/2006/main">
  <authors>
    <author>mhildgen</author>
  </authors>
  <commentList>
    <comment ref="K11" authorId="0">
      <text>
        <r>
          <rPr>
            <b/>
            <sz val="9"/>
            <color indexed="81"/>
            <rFont val="Tahoma"/>
            <family val="2"/>
          </rPr>
          <t>mhildgen:</t>
        </r>
        <r>
          <rPr>
            <sz val="9"/>
            <color indexed="81"/>
            <rFont val="Tahoma"/>
            <family val="2"/>
          </rPr>
          <t xml:space="preserve">
valeur 2007
</t>
        </r>
      </text>
    </comment>
    <comment ref="C13" authorId="0">
      <text>
        <r>
          <rPr>
            <b/>
            <sz val="8"/>
            <color indexed="81"/>
            <rFont val="Tahoma"/>
            <family val="2"/>
          </rPr>
          <t>mhildgen:</t>
        </r>
        <r>
          <rPr>
            <sz val="8"/>
            <color indexed="81"/>
            <rFont val="Tahoma"/>
            <family val="2"/>
          </rPr>
          <t xml:space="preserve">
valeur 2004</t>
        </r>
      </text>
    </comment>
    <comment ref="D13" authorId="0">
      <text>
        <r>
          <rPr>
            <b/>
            <sz val="8"/>
            <color indexed="81"/>
            <rFont val="Tahoma"/>
            <family val="2"/>
          </rPr>
          <t>mhildgen:</t>
        </r>
        <r>
          <rPr>
            <sz val="8"/>
            <color indexed="81"/>
            <rFont val="Tahoma"/>
            <family val="2"/>
          </rPr>
          <t xml:space="preserve">
valeur 2004</t>
        </r>
      </text>
    </comment>
    <comment ref="E13" authorId="0">
      <text>
        <r>
          <rPr>
            <b/>
            <sz val="8"/>
            <color indexed="81"/>
            <rFont val="Tahoma"/>
            <family val="2"/>
          </rPr>
          <t>mhildgen:</t>
        </r>
        <r>
          <rPr>
            <sz val="8"/>
            <color indexed="81"/>
            <rFont val="Tahoma"/>
            <family val="2"/>
          </rPr>
          <t xml:space="preserve">
valeur 2004</t>
        </r>
      </text>
    </comment>
    <comment ref="F13" authorId="0">
      <text>
        <r>
          <rPr>
            <b/>
            <sz val="8"/>
            <color indexed="81"/>
            <rFont val="Tahoma"/>
            <family val="2"/>
          </rPr>
          <t>mhildgen:</t>
        </r>
        <r>
          <rPr>
            <sz val="8"/>
            <color indexed="81"/>
            <rFont val="Tahoma"/>
            <family val="2"/>
          </rPr>
          <t xml:space="preserve">
valeur 2004</t>
        </r>
      </text>
    </comment>
    <comment ref="C15" authorId="0">
      <text>
        <r>
          <rPr>
            <b/>
            <sz val="9"/>
            <color indexed="81"/>
            <rFont val="Tahoma"/>
            <family val="2"/>
          </rPr>
          <t>mhildgen:</t>
        </r>
        <r>
          <rPr>
            <sz val="9"/>
            <color indexed="81"/>
            <rFont val="Tahoma"/>
            <family val="2"/>
          </rPr>
          <t xml:space="preserve">
valeur 2006</t>
        </r>
      </text>
    </comment>
    <comment ref="D15" authorId="0">
      <text>
        <r>
          <rPr>
            <b/>
            <sz val="9"/>
            <color indexed="81"/>
            <rFont val="Tahoma"/>
            <family val="2"/>
          </rPr>
          <t>mhildgen:</t>
        </r>
        <r>
          <rPr>
            <sz val="9"/>
            <color indexed="81"/>
            <rFont val="Tahoma"/>
            <family val="2"/>
          </rPr>
          <t xml:space="preserve">
valeur 2006</t>
        </r>
      </text>
    </comment>
    <comment ref="E15" authorId="0">
      <text>
        <r>
          <rPr>
            <b/>
            <sz val="9"/>
            <color indexed="81"/>
            <rFont val="Tahoma"/>
            <family val="2"/>
          </rPr>
          <t>mhildgen:</t>
        </r>
        <r>
          <rPr>
            <sz val="9"/>
            <color indexed="81"/>
            <rFont val="Tahoma"/>
            <family val="2"/>
          </rPr>
          <t xml:space="preserve">
valeur 2006</t>
        </r>
      </text>
    </comment>
    <comment ref="F15" authorId="0">
      <text>
        <r>
          <rPr>
            <b/>
            <sz val="9"/>
            <color indexed="81"/>
            <rFont val="Tahoma"/>
            <family val="2"/>
          </rPr>
          <t>mhildgen:</t>
        </r>
        <r>
          <rPr>
            <sz val="9"/>
            <color indexed="81"/>
            <rFont val="Tahoma"/>
            <family val="2"/>
          </rPr>
          <t xml:space="preserve">
valeur 2006</t>
        </r>
      </text>
    </comment>
    <comment ref="G15" authorId="0">
      <text>
        <r>
          <rPr>
            <b/>
            <sz val="9"/>
            <color indexed="81"/>
            <rFont val="Tahoma"/>
            <family val="2"/>
          </rPr>
          <t>mhildgen:</t>
        </r>
        <r>
          <rPr>
            <sz val="9"/>
            <color indexed="81"/>
            <rFont val="Tahoma"/>
            <family val="2"/>
          </rPr>
          <t xml:space="preserve">
valeur 2006</t>
        </r>
      </text>
    </comment>
    <comment ref="H15" authorId="0">
      <text>
        <r>
          <rPr>
            <b/>
            <sz val="9"/>
            <color indexed="81"/>
            <rFont val="Tahoma"/>
            <family val="2"/>
          </rPr>
          <t>mhildgen:</t>
        </r>
        <r>
          <rPr>
            <sz val="9"/>
            <color indexed="81"/>
            <rFont val="Tahoma"/>
            <family val="2"/>
          </rPr>
          <t xml:space="preserve">
valeur 2006</t>
        </r>
      </text>
    </comment>
    <comment ref="K16" authorId="0">
      <text>
        <r>
          <rPr>
            <b/>
            <sz val="9"/>
            <color indexed="81"/>
            <rFont val="Tahoma"/>
            <family val="2"/>
          </rPr>
          <t>mhildgen:</t>
        </r>
        <r>
          <rPr>
            <sz val="9"/>
            <color indexed="81"/>
            <rFont val="Tahoma"/>
            <family val="2"/>
          </rPr>
          <t xml:space="preserve">
valeur moyenne 2007 et 2008, calcul ODC
</t>
        </r>
      </text>
    </comment>
    <comment ref="C18" authorId="0">
      <text>
        <r>
          <rPr>
            <b/>
            <sz val="8"/>
            <color indexed="81"/>
            <rFont val="Tahoma"/>
            <family val="2"/>
          </rPr>
          <t>mhildgen:</t>
        </r>
        <r>
          <rPr>
            <sz val="8"/>
            <color indexed="81"/>
            <rFont val="Tahoma"/>
            <family val="2"/>
          </rPr>
          <t xml:space="preserve">
valeur 2003</t>
        </r>
      </text>
    </comment>
    <comment ref="D18" authorId="0">
      <text>
        <r>
          <rPr>
            <b/>
            <sz val="8"/>
            <color indexed="81"/>
            <rFont val="Tahoma"/>
            <family val="2"/>
          </rPr>
          <t>mhildgen:</t>
        </r>
        <r>
          <rPr>
            <sz val="8"/>
            <color indexed="81"/>
            <rFont val="Tahoma"/>
            <family val="2"/>
          </rPr>
          <t xml:space="preserve">
valeur 2003</t>
        </r>
      </text>
    </comment>
    <comment ref="E18" authorId="0">
      <text>
        <r>
          <rPr>
            <b/>
            <sz val="8"/>
            <color indexed="81"/>
            <rFont val="Tahoma"/>
            <family val="2"/>
          </rPr>
          <t>mhildgen:</t>
        </r>
        <r>
          <rPr>
            <sz val="8"/>
            <color indexed="81"/>
            <rFont val="Tahoma"/>
            <family val="2"/>
          </rPr>
          <t xml:space="preserve">
valeur 2003</t>
        </r>
      </text>
    </comment>
    <comment ref="C21" authorId="0">
      <text>
        <r>
          <rPr>
            <b/>
            <sz val="9"/>
            <color indexed="81"/>
            <rFont val="Tahoma"/>
            <family val="2"/>
          </rPr>
          <t>mhildgen:</t>
        </r>
        <r>
          <rPr>
            <sz val="9"/>
            <color indexed="81"/>
            <rFont val="Tahoma"/>
            <family val="2"/>
          </rPr>
          <t xml:space="preserve">
valeur 2013</t>
        </r>
      </text>
    </comment>
    <comment ref="D21" authorId="0">
      <text>
        <r>
          <rPr>
            <b/>
            <sz val="9"/>
            <color indexed="81"/>
            <rFont val="Tahoma"/>
            <family val="2"/>
          </rPr>
          <t>mhildgen:</t>
        </r>
        <r>
          <rPr>
            <sz val="9"/>
            <color indexed="81"/>
            <rFont val="Tahoma"/>
            <family val="2"/>
          </rPr>
          <t xml:space="preserve">
valeur 2013</t>
        </r>
      </text>
    </comment>
    <comment ref="E21" authorId="0">
      <text>
        <r>
          <rPr>
            <b/>
            <sz val="9"/>
            <color indexed="81"/>
            <rFont val="Tahoma"/>
            <family val="2"/>
          </rPr>
          <t>mhildgen:</t>
        </r>
        <r>
          <rPr>
            <sz val="9"/>
            <color indexed="81"/>
            <rFont val="Tahoma"/>
            <family val="2"/>
          </rPr>
          <t xml:space="preserve">
valeur 2013</t>
        </r>
      </text>
    </comment>
    <comment ref="F21" authorId="0">
      <text>
        <r>
          <rPr>
            <b/>
            <sz val="9"/>
            <color indexed="81"/>
            <rFont val="Tahoma"/>
            <family val="2"/>
          </rPr>
          <t>mhildgen:</t>
        </r>
        <r>
          <rPr>
            <sz val="9"/>
            <color indexed="81"/>
            <rFont val="Tahoma"/>
            <family val="2"/>
          </rPr>
          <t xml:space="preserve">
valeur 2013</t>
        </r>
      </text>
    </comment>
    <comment ref="G21" authorId="0">
      <text>
        <r>
          <rPr>
            <b/>
            <sz val="9"/>
            <color indexed="81"/>
            <rFont val="Tahoma"/>
            <family val="2"/>
          </rPr>
          <t>mhildgen:</t>
        </r>
        <r>
          <rPr>
            <sz val="9"/>
            <color indexed="81"/>
            <rFont val="Tahoma"/>
            <family val="2"/>
          </rPr>
          <t xml:space="preserve">
valeur 2013</t>
        </r>
      </text>
    </comment>
    <comment ref="H21" authorId="0">
      <text>
        <r>
          <rPr>
            <b/>
            <sz val="9"/>
            <color indexed="81"/>
            <rFont val="Tahoma"/>
            <family val="2"/>
          </rPr>
          <t>mhildgen:</t>
        </r>
        <r>
          <rPr>
            <sz val="9"/>
            <color indexed="81"/>
            <rFont val="Tahoma"/>
            <family val="2"/>
          </rPr>
          <t xml:space="preserve">
valeur 2013</t>
        </r>
      </text>
    </comment>
    <comment ref="I21" authorId="0">
      <text>
        <r>
          <rPr>
            <b/>
            <sz val="9"/>
            <color indexed="81"/>
            <rFont val="Tahoma"/>
            <family val="2"/>
          </rPr>
          <t>mhildgen:</t>
        </r>
        <r>
          <rPr>
            <sz val="9"/>
            <color indexed="81"/>
            <rFont val="Tahoma"/>
            <family val="2"/>
          </rPr>
          <t xml:space="preserve">
valeur 2013</t>
        </r>
      </text>
    </comment>
    <comment ref="J21" authorId="0">
      <text>
        <r>
          <rPr>
            <b/>
            <sz val="9"/>
            <color indexed="81"/>
            <rFont val="Tahoma"/>
            <family val="2"/>
          </rPr>
          <t>mhildgen:</t>
        </r>
        <r>
          <rPr>
            <sz val="9"/>
            <color indexed="81"/>
            <rFont val="Tahoma"/>
            <family val="2"/>
          </rPr>
          <t xml:space="preserve">
valeur 2013</t>
        </r>
      </text>
    </comment>
    <comment ref="K21" authorId="0">
      <text>
        <r>
          <rPr>
            <b/>
            <sz val="9"/>
            <color indexed="81"/>
            <rFont val="Tahoma"/>
            <family val="2"/>
          </rPr>
          <t>mhildgen:</t>
        </r>
        <r>
          <rPr>
            <sz val="9"/>
            <color indexed="81"/>
            <rFont val="Tahoma"/>
            <family val="2"/>
          </rPr>
          <t xml:space="preserve">
valeur 2013</t>
        </r>
      </text>
    </comment>
    <comment ref="L21" authorId="0">
      <text>
        <r>
          <rPr>
            <b/>
            <sz val="9"/>
            <color indexed="81"/>
            <rFont val="Tahoma"/>
            <family val="2"/>
          </rPr>
          <t>mhildgen:</t>
        </r>
        <r>
          <rPr>
            <sz val="9"/>
            <color indexed="81"/>
            <rFont val="Tahoma"/>
            <family val="2"/>
          </rPr>
          <t xml:space="preserve">
valeur 2013</t>
        </r>
      </text>
    </comment>
    <comment ref="M21" authorId="0">
      <text>
        <r>
          <rPr>
            <b/>
            <sz val="9"/>
            <color indexed="81"/>
            <rFont val="Tahoma"/>
            <family val="2"/>
          </rPr>
          <t>mhildgen:</t>
        </r>
        <r>
          <rPr>
            <sz val="9"/>
            <color indexed="81"/>
            <rFont val="Tahoma"/>
            <family val="2"/>
          </rPr>
          <t xml:space="preserve">
valeur 2013</t>
        </r>
      </text>
    </comment>
    <comment ref="N21" authorId="0">
      <text>
        <r>
          <rPr>
            <b/>
            <sz val="9"/>
            <color indexed="81"/>
            <rFont val="Tahoma"/>
            <family val="2"/>
          </rPr>
          <t>mhildgen:</t>
        </r>
        <r>
          <rPr>
            <sz val="9"/>
            <color indexed="81"/>
            <rFont val="Tahoma"/>
            <family val="2"/>
          </rPr>
          <t xml:space="preserve">
valeur 2013</t>
        </r>
      </text>
    </comment>
    <comment ref="O21" authorId="0">
      <text>
        <r>
          <rPr>
            <b/>
            <sz val="9"/>
            <color indexed="81"/>
            <rFont val="Tahoma"/>
            <family val="2"/>
          </rPr>
          <t>mhildgen:</t>
        </r>
        <r>
          <rPr>
            <sz val="9"/>
            <color indexed="81"/>
            <rFont val="Tahoma"/>
            <family val="2"/>
          </rPr>
          <t xml:space="preserve">
valeur 2013</t>
        </r>
      </text>
    </comment>
    <comment ref="G23" authorId="0">
      <text>
        <r>
          <rPr>
            <b/>
            <sz val="9"/>
            <color indexed="81"/>
            <rFont val="Tahoma"/>
            <family val="2"/>
          </rPr>
          <t>mhildgen:</t>
        </r>
        <r>
          <rPr>
            <sz val="9"/>
            <color indexed="81"/>
            <rFont val="Tahoma"/>
            <family val="2"/>
          </rPr>
          <t xml:space="preserve">
valeur moyenne 2003 et 2008
</t>
        </r>
      </text>
    </comment>
    <comment ref="H23" authorId="0">
      <text>
        <r>
          <rPr>
            <b/>
            <sz val="9"/>
            <color indexed="81"/>
            <rFont val="Tahoma"/>
            <family val="2"/>
          </rPr>
          <t>mhildgen:</t>
        </r>
        <r>
          <rPr>
            <sz val="9"/>
            <color indexed="81"/>
            <rFont val="Tahoma"/>
            <family val="2"/>
          </rPr>
          <t xml:space="preserve">
valeur moyenne 2003 et 2008
</t>
        </r>
      </text>
    </comment>
    <comment ref="I23" authorId="0">
      <text>
        <r>
          <rPr>
            <b/>
            <sz val="9"/>
            <color indexed="81"/>
            <rFont val="Tahoma"/>
            <family val="2"/>
          </rPr>
          <t>mhildgen:</t>
        </r>
        <r>
          <rPr>
            <sz val="9"/>
            <color indexed="81"/>
            <rFont val="Tahoma"/>
            <family val="2"/>
          </rPr>
          <t xml:space="preserve">
valeur moyenne 2003 et 2008
</t>
        </r>
      </text>
    </comment>
    <comment ref="J23" authorId="0">
      <text>
        <r>
          <rPr>
            <b/>
            <sz val="9"/>
            <color indexed="81"/>
            <rFont val="Tahoma"/>
            <family val="2"/>
          </rPr>
          <t>mhildgen:</t>
        </r>
        <r>
          <rPr>
            <sz val="9"/>
            <color indexed="81"/>
            <rFont val="Tahoma"/>
            <family val="2"/>
          </rPr>
          <t xml:space="preserve">
valeur moyenne 2003 et 2008
</t>
        </r>
      </text>
    </comment>
    <comment ref="C25" authorId="0">
      <text>
        <r>
          <rPr>
            <b/>
            <sz val="8"/>
            <color indexed="81"/>
            <rFont val="Tahoma"/>
            <family val="2"/>
          </rPr>
          <t>mhildgen:</t>
        </r>
        <r>
          <rPr>
            <sz val="8"/>
            <color indexed="81"/>
            <rFont val="Tahoma"/>
            <family val="2"/>
          </rPr>
          <t xml:space="preserve">
valeur 2004</t>
        </r>
      </text>
    </comment>
    <comment ref="D25" authorId="0">
      <text>
        <r>
          <rPr>
            <b/>
            <sz val="8"/>
            <color indexed="81"/>
            <rFont val="Tahoma"/>
            <family val="2"/>
          </rPr>
          <t>mhildgen:</t>
        </r>
        <r>
          <rPr>
            <sz val="8"/>
            <color indexed="81"/>
            <rFont val="Tahoma"/>
            <family val="2"/>
          </rPr>
          <t xml:space="preserve">
valeur 2004</t>
        </r>
      </text>
    </comment>
    <comment ref="E25" authorId="0">
      <text>
        <r>
          <rPr>
            <b/>
            <sz val="8"/>
            <color indexed="81"/>
            <rFont val="Tahoma"/>
            <family val="2"/>
          </rPr>
          <t>mhildgen:</t>
        </r>
        <r>
          <rPr>
            <sz val="8"/>
            <color indexed="81"/>
            <rFont val="Tahoma"/>
            <family val="2"/>
          </rPr>
          <t xml:space="preserve">
valeur 2004</t>
        </r>
      </text>
    </comment>
    <comment ref="F25" authorId="0">
      <text>
        <r>
          <rPr>
            <b/>
            <sz val="8"/>
            <color indexed="81"/>
            <rFont val="Tahoma"/>
            <family val="2"/>
          </rPr>
          <t>mhildgen:</t>
        </r>
        <r>
          <rPr>
            <sz val="8"/>
            <color indexed="81"/>
            <rFont val="Tahoma"/>
            <family val="2"/>
          </rPr>
          <t xml:space="preserve">
valeur 2004</t>
        </r>
      </text>
    </comment>
    <comment ref="C26" authorId="0">
      <text>
        <r>
          <rPr>
            <b/>
            <sz val="8"/>
            <color indexed="81"/>
            <rFont val="Tahoma"/>
            <family val="2"/>
          </rPr>
          <t>mhildgen:</t>
        </r>
        <r>
          <rPr>
            <sz val="8"/>
            <color indexed="81"/>
            <rFont val="Tahoma"/>
            <family val="2"/>
          </rPr>
          <t xml:space="preserve">
valeur 2003</t>
        </r>
      </text>
    </comment>
    <comment ref="D26" authorId="0">
      <text>
        <r>
          <rPr>
            <b/>
            <sz val="8"/>
            <color indexed="81"/>
            <rFont val="Tahoma"/>
            <family val="2"/>
          </rPr>
          <t>mhildgen:</t>
        </r>
        <r>
          <rPr>
            <sz val="8"/>
            <color indexed="81"/>
            <rFont val="Tahoma"/>
            <family val="2"/>
          </rPr>
          <t xml:space="preserve">
valeur 2003</t>
        </r>
      </text>
    </comment>
    <comment ref="E26" authorId="0">
      <text>
        <r>
          <rPr>
            <b/>
            <sz val="8"/>
            <color indexed="81"/>
            <rFont val="Tahoma"/>
            <family val="2"/>
          </rPr>
          <t>mhildgen:</t>
        </r>
        <r>
          <rPr>
            <sz val="8"/>
            <color indexed="81"/>
            <rFont val="Tahoma"/>
            <family val="2"/>
          </rPr>
          <t xml:space="preserve">
valeur 2003</t>
        </r>
      </text>
    </comment>
    <comment ref="E29" authorId="0">
      <text>
        <r>
          <rPr>
            <b/>
            <sz val="8"/>
            <color indexed="81"/>
            <rFont val="Tahoma"/>
            <family val="2"/>
          </rPr>
          <t>mhildgen:</t>
        </r>
        <r>
          <rPr>
            <sz val="8"/>
            <color indexed="81"/>
            <rFont val="Tahoma"/>
            <family val="2"/>
          </rPr>
          <t xml:space="preserve">
moyenne 2001 et 2004</t>
        </r>
      </text>
    </comment>
    <comment ref="F29" authorId="0">
      <text>
        <r>
          <rPr>
            <b/>
            <sz val="8"/>
            <color indexed="81"/>
            <rFont val="Tahoma"/>
            <family val="2"/>
          </rPr>
          <t>mhildgen:</t>
        </r>
        <r>
          <rPr>
            <sz val="8"/>
            <color indexed="81"/>
            <rFont val="Tahoma"/>
            <family val="2"/>
          </rPr>
          <t xml:space="preserve">
moyenne 2001 et 2004</t>
        </r>
      </text>
    </comment>
    <comment ref="C30" authorId="0">
      <text>
        <r>
          <rPr>
            <b/>
            <sz val="8"/>
            <color indexed="81"/>
            <rFont val="Tahoma"/>
            <family val="2"/>
          </rPr>
          <t>mhildgen:</t>
        </r>
        <r>
          <rPr>
            <sz val="8"/>
            <color indexed="81"/>
            <rFont val="Tahoma"/>
            <family val="2"/>
          </rPr>
          <t xml:space="preserve">
valeur 2001</t>
        </r>
      </text>
    </comment>
    <comment ref="C31" authorId="0">
      <text>
        <r>
          <rPr>
            <b/>
            <sz val="8"/>
            <color indexed="81"/>
            <rFont val="Tahoma"/>
            <family val="2"/>
          </rPr>
          <t>mhildgen:</t>
        </r>
        <r>
          <rPr>
            <sz val="8"/>
            <color indexed="81"/>
            <rFont val="Tahoma"/>
            <family val="2"/>
          </rPr>
          <t xml:space="preserve">
valeur 2001
</t>
        </r>
      </text>
    </comment>
    <comment ref="C32" authorId="0">
      <text>
        <r>
          <rPr>
            <b/>
            <sz val="9"/>
            <color indexed="81"/>
            <rFont val="Tahoma"/>
            <family val="2"/>
          </rPr>
          <t>mhildgen:</t>
        </r>
        <r>
          <rPr>
            <sz val="9"/>
            <color indexed="81"/>
            <rFont val="Tahoma"/>
            <family val="2"/>
          </rPr>
          <t xml:space="preserve">
valeur 2004
</t>
        </r>
      </text>
    </comment>
    <comment ref="D32" authorId="0">
      <text>
        <r>
          <rPr>
            <b/>
            <sz val="9"/>
            <color indexed="81"/>
            <rFont val="Tahoma"/>
            <family val="2"/>
          </rPr>
          <t>mhildgen:</t>
        </r>
        <r>
          <rPr>
            <sz val="9"/>
            <color indexed="81"/>
            <rFont val="Tahoma"/>
            <family val="2"/>
          </rPr>
          <t xml:space="preserve">
valeur 2004
</t>
        </r>
      </text>
    </comment>
    <comment ref="E32" authorId="0">
      <text>
        <r>
          <rPr>
            <b/>
            <sz val="9"/>
            <color indexed="81"/>
            <rFont val="Tahoma"/>
            <family val="2"/>
          </rPr>
          <t>mhildgen:</t>
        </r>
        <r>
          <rPr>
            <sz val="9"/>
            <color indexed="81"/>
            <rFont val="Tahoma"/>
            <family val="2"/>
          </rPr>
          <t xml:space="preserve">
valeur 2004
</t>
        </r>
      </text>
    </comment>
    <comment ref="F32" authorId="0">
      <text>
        <r>
          <rPr>
            <b/>
            <sz val="9"/>
            <color indexed="81"/>
            <rFont val="Tahoma"/>
            <family val="2"/>
          </rPr>
          <t>mhildgen:</t>
        </r>
        <r>
          <rPr>
            <sz val="9"/>
            <color indexed="81"/>
            <rFont val="Tahoma"/>
            <family val="2"/>
          </rPr>
          <t xml:space="preserve">
valeur 2004
</t>
        </r>
      </text>
    </comment>
    <comment ref="C34" authorId="0">
      <text>
        <r>
          <rPr>
            <b/>
            <sz val="9"/>
            <color indexed="81"/>
            <rFont val="Tahoma"/>
            <family val="2"/>
          </rPr>
          <t>mhildgen:</t>
        </r>
        <r>
          <rPr>
            <sz val="9"/>
            <color indexed="81"/>
            <rFont val="Tahoma"/>
            <family val="2"/>
          </rPr>
          <t xml:space="preserve">
valeur 2003
</t>
        </r>
      </text>
    </comment>
    <comment ref="D34" authorId="0">
      <text>
        <r>
          <rPr>
            <b/>
            <sz val="9"/>
            <color indexed="81"/>
            <rFont val="Tahoma"/>
            <family val="2"/>
          </rPr>
          <t>mhildgen:</t>
        </r>
        <r>
          <rPr>
            <sz val="9"/>
            <color indexed="81"/>
            <rFont val="Tahoma"/>
            <family val="2"/>
          </rPr>
          <t xml:space="preserve">
valeur 2003
</t>
        </r>
      </text>
    </comment>
    <comment ref="E34" authorId="0">
      <text>
        <r>
          <rPr>
            <b/>
            <sz val="9"/>
            <color indexed="81"/>
            <rFont val="Tahoma"/>
            <family val="2"/>
          </rPr>
          <t>mhildgen:</t>
        </r>
        <r>
          <rPr>
            <sz val="9"/>
            <color indexed="81"/>
            <rFont val="Tahoma"/>
            <family val="2"/>
          </rPr>
          <t xml:space="preserve">
valeur 2003
</t>
        </r>
      </text>
    </comment>
    <comment ref="K41" authorId="0">
      <text>
        <r>
          <rPr>
            <b/>
            <sz val="9"/>
            <color indexed="81"/>
            <rFont val="Tahoma"/>
            <family val="2"/>
          </rPr>
          <t>mhildgen:</t>
        </r>
        <r>
          <rPr>
            <sz val="9"/>
            <color indexed="81"/>
            <rFont val="Tahoma"/>
            <family val="2"/>
          </rPr>
          <t xml:space="preserve">
valeur 2007
</t>
        </r>
      </text>
    </comment>
  </commentList>
</comments>
</file>

<file path=xl/comments3.xml><?xml version="1.0" encoding="utf-8"?>
<comments xmlns="http://schemas.openxmlformats.org/spreadsheetml/2006/main">
  <authors>
    <author>mhildgen</author>
    <author>Marc Ferring</author>
  </authors>
  <commentList>
    <comment ref="D10" authorId="0">
      <text>
        <r>
          <rPr>
            <b/>
            <sz val="8"/>
            <color indexed="81"/>
            <rFont val="Tahoma"/>
            <family val="2"/>
          </rPr>
          <t>mhildgen:</t>
        </r>
        <r>
          <rPr>
            <sz val="8"/>
            <color indexed="81"/>
            <rFont val="Tahoma"/>
            <family val="2"/>
          </rPr>
          <t xml:space="preserve">
moyenne 2000 et 2002
</t>
        </r>
      </text>
    </comment>
    <comment ref="F10" authorId="0">
      <text>
        <r>
          <rPr>
            <b/>
            <sz val="8"/>
            <color indexed="81"/>
            <rFont val="Tahoma"/>
            <family val="2"/>
          </rPr>
          <t>mhildgen:</t>
        </r>
        <r>
          <rPr>
            <sz val="8"/>
            <color indexed="81"/>
            <rFont val="Tahoma"/>
            <family val="2"/>
          </rPr>
          <t xml:space="preserve">
moyenne 2002 et 2004</t>
        </r>
      </text>
    </comment>
    <comment ref="H10" authorId="0">
      <text>
        <r>
          <rPr>
            <b/>
            <sz val="8"/>
            <color indexed="81"/>
            <rFont val="Tahoma"/>
            <family val="2"/>
          </rPr>
          <t>mhildgen:
moyenne 2004 2006</t>
        </r>
        <r>
          <rPr>
            <sz val="8"/>
            <color indexed="81"/>
            <rFont val="Tahoma"/>
            <family val="2"/>
          </rPr>
          <t xml:space="preserve">
</t>
        </r>
      </text>
    </comment>
    <comment ref="J10" authorId="0">
      <text>
        <r>
          <rPr>
            <b/>
            <sz val="9"/>
            <color indexed="81"/>
            <rFont val="Tahoma"/>
            <family val="2"/>
          </rPr>
          <t>mhildgen:</t>
        </r>
        <r>
          <rPr>
            <sz val="9"/>
            <color indexed="81"/>
            <rFont val="Tahoma"/>
            <family val="2"/>
          </rPr>
          <t xml:space="preserve">
moyenne simple 2006 et 2008
</t>
        </r>
      </text>
    </comment>
    <comment ref="L10" authorId="1">
      <text>
        <r>
          <rPr>
            <b/>
            <sz val="9"/>
            <color indexed="81"/>
            <rFont val="Tahoma"/>
            <family val="2"/>
          </rPr>
          <t>Marc Ferring:</t>
        </r>
        <r>
          <rPr>
            <sz val="9"/>
            <color indexed="81"/>
            <rFont val="Tahoma"/>
            <family val="2"/>
          </rPr>
          <t xml:space="preserve">
moyenne 2008 et 2010</t>
        </r>
      </text>
    </comment>
    <comment ref="N10" authorId="1">
      <text>
        <r>
          <rPr>
            <b/>
            <sz val="9"/>
            <color indexed="81"/>
            <rFont val="Tahoma"/>
            <family val="2"/>
          </rPr>
          <t>Marc Ferring:</t>
        </r>
        <r>
          <rPr>
            <sz val="9"/>
            <color indexed="81"/>
            <rFont val="Tahoma"/>
            <family val="2"/>
          </rPr>
          <t xml:space="preserve">
moyenne 2010 et 2012</t>
        </r>
      </text>
    </comment>
    <comment ref="P10" authorId="1">
      <text>
        <r>
          <rPr>
            <b/>
            <sz val="9"/>
            <color indexed="81"/>
            <rFont val="Tahoma"/>
            <family val="2"/>
          </rPr>
          <t>Marc Ferring:</t>
        </r>
        <r>
          <rPr>
            <sz val="9"/>
            <color indexed="81"/>
            <rFont val="Tahoma"/>
            <family val="2"/>
          </rPr>
          <t xml:space="preserve">
moyenne 2012 et 2014</t>
        </r>
      </text>
    </comment>
    <comment ref="D11" authorId="0">
      <text>
        <r>
          <rPr>
            <b/>
            <sz val="8"/>
            <color indexed="81"/>
            <rFont val="Tahoma"/>
            <family val="2"/>
          </rPr>
          <t>mhildgen:</t>
        </r>
        <r>
          <rPr>
            <sz val="8"/>
            <color indexed="81"/>
            <rFont val="Tahoma"/>
            <family val="2"/>
          </rPr>
          <t xml:space="preserve">
moyenne 2000 et 2002
</t>
        </r>
      </text>
    </comment>
    <comment ref="F11" authorId="0">
      <text>
        <r>
          <rPr>
            <b/>
            <sz val="8"/>
            <color indexed="81"/>
            <rFont val="Tahoma"/>
            <family val="2"/>
          </rPr>
          <t>mhildgen:</t>
        </r>
        <r>
          <rPr>
            <sz val="8"/>
            <color indexed="81"/>
            <rFont val="Tahoma"/>
            <family val="2"/>
          </rPr>
          <t xml:space="preserve">
moyenne 2002 et 2004</t>
        </r>
      </text>
    </comment>
    <comment ref="H11" authorId="0">
      <text>
        <r>
          <rPr>
            <b/>
            <sz val="8"/>
            <color indexed="81"/>
            <rFont val="Tahoma"/>
            <family val="2"/>
          </rPr>
          <t>mhildgen:
moyenne 2004 2006</t>
        </r>
        <r>
          <rPr>
            <sz val="8"/>
            <color indexed="81"/>
            <rFont val="Tahoma"/>
            <family val="2"/>
          </rPr>
          <t xml:space="preserve">
</t>
        </r>
      </text>
    </comment>
    <comment ref="J11" authorId="0">
      <text>
        <r>
          <rPr>
            <b/>
            <sz val="9"/>
            <color indexed="81"/>
            <rFont val="Tahoma"/>
            <family val="2"/>
          </rPr>
          <t>mhildgen:</t>
        </r>
        <r>
          <rPr>
            <sz val="9"/>
            <color indexed="81"/>
            <rFont val="Tahoma"/>
            <family val="2"/>
          </rPr>
          <t xml:space="preserve">
moyenne simple 2006 et 2008
</t>
        </r>
      </text>
    </comment>
    <comment ref="L11" authorId="1">
      <text>
        <r>
          <rPr>
            <b/>
            <sz val="9"/>
            <color indexed="81"/>
            <rFont val="Tahoma"/>
            <family val="2"/>
          </rPr>
          <t>Marc Ferring:</t>
        </r>
        <r>
          <rPr>
            <sz val="9"/>
            <color indexed="81"/>
            <rFont val="Tahoma"/>
            <family val="2"/>
          </rPr>
          <t xml:space="preserve">
moyenne 2008 et 2010</t>
        </r>
      </text>
    </comment>
    <comment ref="N11" authorId="1">
      <text>
        <r>
          <rPr>
            <b/>
            <sz val="9"/>
            <color indexed="81"/>
            <rFont val="Tahoma"/>
            <family val="2"/>
          </rPr>
          <t>Marc Ferring:</t>
        </r>
        <r>
          <rPr>
            <sz val="9"/>
            <color indexed="81"/>
            <rFont val="Tahoma"/>
            <family val="2"/>
          </rPr>
          <t xml:space="preserve">
moyenne 2010 et 2012</t>
        </r>
      </text>
    </comment>
    <comment ref="P11" authorId="1">
      <text>
        <r>
          <rPr>
            <b/>
            <sz val="9"/>
            <color indexed="81"/>
            <rFont val="Tahoma"/>
            <family val="2"/>
          </rPr>
          <t>Marc Ferring:</t>
        </r>
        <r>
          <rPr>
            <sz val="9"/>
            <color indexed="81"/>
            <rFont val="Tahoma"/>
            <family val="2"/>
          </rPr>
          <t xml:space="preserve">
moyenne 2012 et 2014</t>
        </r>
      </text>
    </comment>
    <comment ref="D12" authorId="0">
      <text>
        <r>
          <rPr>
            <b/>
            <sz val="8"/>
            <color indexed="81"/>
            <rFont val="Tahoma"/>
            <family val="2"/>
          </rPr>
          <t>mhildgen:</t>
        </r>
        <r>
          <rPr>
            <sz val="8"/>
            <color indexed="81"/>
            <rFont val="Tahoma"/>
            <family val="2"/>
          </rPr>
          <t xml:space="preserve">
moyenne 2000 et 2002
</t>
        </r>
      </text>
    </comment>
    <comment ref="F12" authorId="0">
      <text>
        <r>
          <rPr>
            <b/>
            <sz val="8"/>
            <color indexed="81"/>
            <rFont val="Tahoma"/>
            <family val="2"/>
          </rPr>
          <t>mhildgen:</t>
        </r>
        <r>
          <rPr>
            <sz val="8"/>
            <color indexed="81"/>
            <rFont val="Tahoma"/>
            <family val="2"/>
          </rPr>
          <t xml:space="preserve">
moyenne 2002 et 2004</t>
        </r>
      </text>
    </comment>
    <comment ref="H12" authorId="0">
      <text>
        <r>
          <rPr>
            <b/>
            <sz val="8"/>
            <color indexed="81"/>
            <rFont val="Tahoma"/>
            <family val="2"/>
          </rPr>
          <t>mhildgen:
moyenne 2004 2006</t>
        </r>
        <r>
          <rPr>
            <sz val="8"/>
            <color indexed="81"/>
            <rFont val="Tahoma"/>
            <family val="2"/>
          </rPr>
          <t xml:space="preserve">
</t>
        </r>
      </text>
    </comment>
    <comment ref="J12" authorId="0">
      <text>
        <r>
          <rPr>
            <b/>
            <sz val="9"/>
            <color indexed="81"/>
            <rFont val="Tahoma"/>
            <family val="2"/>
          </rPr>
          <t>mhildgen:</t>
        </r>
        <r>
          <rPr>
            <sz val="9"/>
            <color indexed="81"/>
            <rFont val="Tahoma"/>
            <family val="2"/>
          </rPr>
          <t xml:space="preserve">
moyenne simple 2006 et 2008
</t>
        </r>
      </text>
    </comment>
    <comment ref="L12" authorId="1">
      <text>
        <r>
          <rPr>
            <b/>
            <sz val="9"/>
            <color indexed="81"/>
            <rFont val="Tahoma"/>
            <family val="2"/>
          </rPr>
          <t>Marc Ferring:</t>
        </r>
        <r>
          <rPr>
            <sz val="9"/>
            <color indexed="81"/>
            <rFont val="Tahoma"/>
            <family val="2"/>
          </rPr>
          <t xml:space="preserve">
moyenne 2008 et 2010</t>
        </r>
      </text>
    </comment>
    <comment ref="N12" authorId="1">
      <text>
        <r>
          <rPr>
            <b/>
            <sz val="9"/>
            <color indexed="81"/>
            <rFont val="Tahoma"/>
            <family val="2"/>
          </rPr>
          <t>Marc Ferring:</t>
        </r>
        <r>
          <rPr>
            <sz val="9"/>
            <color indexed="81"/>
            <rFont val="Tahoma"/>
            <family val="2"/>
          </rPr>
          <t xml:space="preserve">
moyenne 2010 et 2012</t>
        </r>
      </text>
    </comment>
    <comment ref="P12" authorId="1">
      <text>
        <r>
          <rPr>
            <b/>
            <sz val="9"/>
            <color indexed="81"/>
            <rFont val="Tahoma"/>
            <family val="2"/>
          </rPr>
          <t>Marc Ferring:</t>
        </r>
        <r>
          <rPr>
            <sz val="9"/>
            <color indexed="81"/>
            <rFont val="Tahoma"/>
            <family val="2"/>
          </rPr>
          <t xml:space="preserve">
moyenne 2012 et 2014</t>
        </r>
      </text>
    </comment>
    <comment ref="D16" authorId="0">
      <text>
        <r>
          <rPr>
            <b/>
            <sz val="8"/>
            <color indexed="81"/>
            <rFont val="Tahoma"/>
            <family val="2"/>
          </rPr>
          <t>mhildgen:</t>
        </r>
        <r>
          <rPr>
            <sz val="8"/>
            <color indexed="81"/>
            <rFont val="Tahoma"/>
            <family val="2"/>
          </rPr>
          <t xml:space="preserve">
moyenne 2000 et 2002
</t>
        </r>
      </text>
    </comment>
    <comment ref="F16" authorId="0">
      <text>
        <r>
          <rPr>
            <b/>
            <sz val="8"/>
            <color indexed="81"/>
            <rFont val="Tahoma"/>
            <family val="2"/>
          </rPr>
          <t>mhildgen:</t>
        </r>
        <r>
          <rPr>
            <sz val="8"/>
            <color indexed="81"/>
            <rFont val="Tahoma"/>
            <family val="2"/>
          </rPr>
          <t xml:space="preserve">
moyenne 2002 et 2004</t>
        </r>
      </text>
    </comment>
    <comment ref="H16" authorId="0">
      <text>
        <r>
          <rPr>
            <b/>
            <sz val="8"/>
            <color indexed="81"/>
            <rFont val="Tahoma"/>
            <family val="2"/>
          </rPr>
          <t>mhildgen:
moyenne 2004 2006</t>
        </r>
        <r>
          <rPr>
            <sz val="8"/>
            <color indexed="81"/>
            <rFont val="Tahoma"/>
            <family val="2"/>
          </rPr>
          <t xml:space="preserve">
</t>
        </r>
      </text>
    </comment>
    <comment ref="J16" authorId="0">
      <text>
        <r>
          <rPr>
            <b/>
            <sz val="9"/>
            <color indexed="81"/>
            <rFont val="Tahoma"/>
            <family val="2"/>
          </rPr>
          <t>mhildgen:</t>
        </r>
        <r>
          <rPr>
            <sz val="9"/>
            <color indexed="81"/>
            <rFont val="Tahoma"/>
            <family val="2"/>
          </rPr>
          <t xml:space="preserve">
moyenne simple 2006 et 2008
</t>
        </r>
      </text>
    </comment>
    <comment ref="L16" authorId="1">
      <text>
        <r>
          <rPr>
            <b/>
            <sz val="9"/>
            <color indexed="81"/>
            <rFont val="Tahoma"/>
            <family val="2"/>
          </rPr>
          <t>Marc Ferring:</t>
        </r>
        <r>
          <rPr>
            <sz val="9"/>
            <color indexed="81"/>
            <rFont val="Tahoma"/>
            <family val="2"/>
          </rPr>
          <t xml:space="preserve">
moyenne 2008 et 2010</t>
        </r>
      </text>
    </comment>
    <comment ref="N16" authorId="1">
      <text>
        <r>
          <rPr>
            <b/>
            <sz val="9"/>
            <color indexed="81"/>
            <rFont val="Tahoma"/>
            <family val="2"/>
          </rPr>
          <t>Marc Ferring:</t>
        </r>
        <r>
          <rPr>
            <sz val="9"/>
            <color indexed="81"/>
            <rFont val="Tahoma"/>
            <family val="2"/>
          </rPr>
          <t xml:space="preserve">
moyenne 2010 et 2012</t>
        </r>
      </text>
    </comment>
    <comment ref="P16" authorId="1">
      <text>
        <r>
          <rPr>
            <b/>
            <sz val="9"/>
            <color indexed="81"/>
            <rFont val="Tahoma"/>
            <family val="2"/>
          </rPr>
          <t>Marc Ferring:</t>
        </r>
        <r>
          <rPr>
            <sz val="9"/>
            <color indexed="81"/>
            <rFont val="Tahoma"/>
            <family val="2"/>
          </rPr>
          <t xml:space="preserve">
moyenne 2012 et 2014</t>
        </r>
      </text>
    </comment>
    <comment ref="D17" authorId="0">
      <text>
        <r>
          <rPr>
            <b/>
            <sz val="8"/>
            <color indexed="81"/>
            <rFont val="Tahoma"/>
            <family val="2"/>
          </rPr>
          <t>mhildgen:</t>
        </r>
        <r>
          <rPr>
            <sz val="8"/>
            <color indexed="81"/>
            <rFont val="Tahoma"/>
            <family val="2"/>
          </rPr>
          <t xml:space="preserve">
moyenne 2000 et 2002
</t>
        </r>
      </text>
    </comment>
    <comment ref="F17" authorId="0">
      <text>
        <r>
          <rPr>
            <b/>
            <sz val="8"/>
            <color indexed="81"/>
            <rFont val="Tahoma"/>
            <family val="2"/>
          </rPr>
          <t>mhildgen:</t>
        </r>
        <r>
          <rPr>
            <sz val="8"/>
            <color indexed="81"/>
            <rFont val="Tahoma"/>
            <family val="2"/>
          </rPr>
          <t xml:space="preserve">
moyenne 2002 et 2004</t>
        </r>
      </text>
    </comment>
    <comment ref="H17" authorId="0">
      <text>
        <r>
          <rPr>
            <b/>
            <sz val="8"/>
            <color indexed="81"/>
            <rFont val="Tahoma"/>
            <family val="2"/>
          </rPr>
          <t>mhildgen:
moyenne 2004 2006</t>
        </r>
        <r>
          <rPr>
            <sz val="8"/>
            <color indexed="81"/>
            <rFont val="Tahoma"/>
            <family val="2"/>
          </rPr>
          <t xml:space="preserve">
</t>
        </r>
      </text>
    </comment>
    <comment ref="J17" authorId="0">
      <text>
        <r>
          <rPr>
            <b/>
            <sz val="9"/>
            <color indexed="81"/>
            <rFont val="Tahoma"/>
            <family val="2"/>
          </rPr>
          <t>mhildgen:</t>
        </r>
        <r>
          <rPr>
            <sz val="9"/>
            <color indexed="81"/>
            <rFont val="Tahoma"/>
            <family val="2"/>
          </rPr>
          <t xml:space="preserve">
moyenne simple 2006 et 2008
</t>
        </r>
      </text>
    </comment>
    <comment ref="L17" authorId="1">
      <text>
        <r>
          <rPr>
            <b/>
            <sz val="9"/>
            <color indexed="81"/>
            <rFont val="Tahoma"/>
            <family val="2"/>
          </rPr>
          <t>Marc Ferring:</t>
        </r>
        <r>
          <rPr>
            <sz val="9"/>
            <color indexed="81"/>
            <rFont val="Tahoma"/>
            <family val="2"/>
          </rPr>
          <t xml:space="preserve">
moyenne 2008 et 2010</t>
        </r>
      </text>
    </comment>
    <comment ref="N17" authorId="1">
      <text>
        <r>
          <rPr>
            <b/>
            <sz val="9"/>
            <color indexed="81"/>
            <rFont val="Tahoma"/>
            <family val="2"/>
          </rPr>
          <t>Marc Ferring:</t>
        </r>
        <r>
          <rPr>
            <sz val="9"/>
            <color indexed="81"/>
            <rFont val="Tahoma"/>
            <family val="2"/>
          </rPr>
          <t xml:space="preserve">
moyenne 2010 et 2012</t>
        </r>
      </text>
    </comment>
    <comment ref="P17" authorId="1">
      <text>
        <r>
          <rPr>
            <b/>
            <sz val="9"/>
            <color indexed="81"/>
            <rFont val="Tahoma"/>
            <family val="2"/>
          </rPr>
          <t>Marc Ferring:</t>
        </r>
        <r>
          <rPr>
            <sz val="9"/>
            <color indexed="81"/>
            <rFont val="Tahoma"/>
            <family val="2"/>
          </rPr>
          <t xml:space="preserve">
moyenne 2012 et 2014</t>
        </r>
      </text>
    </comment>
    <comment ref="D19" authorId="0">
      <text>
        <r>
          <rPr>
            <b/>
            <sz val="8"/>
            <color indexed="81"/>
            <rFont val="Tahoma"/>
            <family val="2"/>
          </rPr>
          <t>mhildgen:</t>
        </r>
        <r>
          <rPr>
            <sz val="8"/>
            <color indexed="81"/>
            <rFont val="Tahoma"/>
            <family val="2"/>
          </rPr>
          <t xml:space="preserve">
moyenne 2000 et 2002
</t>
        </r>
      </text>
    </comment>
    <comment ref="F19" authorId="0">
      <text>
        <r>
          <rPr>
            <b/>
            <sz val="8"/>
            <color indexed="81"/>
            <rFont val="Tahoma"/>
            <family val="2"/>
          </rPr>
          <t>mhildgen:</t>
        </r>
        <r>
          <rPr>
            <sz val="8"/>
            <color indexed="81"/>
            <rFont val="Tahoma"/>
            <family val="2"/>
          </rPr>
          <t xml:space="preserve">
moyenne 2002 et 2004</t>
        </r>
      </text>
    </comment>
    <comment ref="H19" authorId="0">
      <text>
        <r>
          <rPr>
            <b/>
            <sz val="8"/>
            <color indexed="81"/>
            <rFont val="Tahoma"/>
            <family val="2"/>
          </rPr>
          <t>mhildgen:
moyenne 2004 2006</t>
        </r>
        <r>
          <rPr>
            <sz val="8"/>
            <color indexed="81"/>
            <rFont val="Tahoma"/>
            <family val="2"/>
          </rPr>
          <t xml:space="preserve">
</t>
        </r>
      </text>
    </comment>
    <comment ref="J19" authorId="0">
      <text>
        <r>
          <rPr>
            <b/>
            <sz val="9"/>
            <color indexed="81"/>
            <rFont val="Tahoma"/>
            <family val="2"/>
          </rPr>
          <t>mhildgen:</t>
        </r>
        <r>
          <rPr>
            <sz val="9"/>
            <color indexed="81"/>
            <rFont val="Tahoma"/>
            <family val="2"/>
          </rPr>
          <t xml:space="preserve">
moyenne simple 2006 et 2008
</t>
        </r>
      </text>
    </comment>
    <comment ref="L19" authorId="1">
      <text>
        <r>
          <rPr>
            <b/>
            <sz val="9"/>
            <color indexed="81"/>
            <rFont val="Tahoma"/>
            <family val="2"/>
          </rPr>
          <t>Marc Ferring:</t>
        </r>
        <r>
          <rPr>
            <sz val="9"/>
            <color indexed="81"/>
            <rFont val="Tahoma"/>
            <family val="2"/>
          </rPr>
          <t xml:space="preserve">
moyenne 2008 et 2010</t>
        </r>
      </text>
    </comment>
    <comment ref="N19" authorId="1">
      <text>
        <r>
          <rPr>
            <b/>
            <sz val="9"/>
            <color indexed="81"/>
            <rFont val="Tahoma"/>
            <family val="2"/>
          </rPr>
          <t>Marc Ferring:</t>
        </r>
        <r>
          <rPr>
            <sz val="9"/>
            <color indexed="81"/>
            <rFont val="Tahoma"/>
            <family val="2"/>
          </rPr>
          <t xml:space="preserve">
moyenne 2010 et 2012</t>
        </r>
      </text>
    </comment>
    <comment ref="P19" authorId="1">
      <text>
        <r>
          <rPr>
            <b/>
            <sz val="9"/>
            <color indexed="81"/>
            <rFont val="Tahoma"/>
            <family val="2"/>
          </rPr>
          <t>Marc Ferring:</t>
        </r>
        <r>
          <rPr>
            <sz val="9"/>
            <color indexed="81"/>
            <rFont val="Tahoma"/>
            <family val="2"/>
          </rPr>
          <t xml:space="preserve">
moyenne 2012 et 2014</t>
        </r>
      </text>
    </comment>
    <comment ref="D20" authorId="0">
      <text>
        <r>
          <rPr>
            <b/>
            <sz val="8"/>
            <color indexed="81"/>
            <rFont val="Tahoma"/>
            <family val="2"/>
          </rPr>
          <t>mhildgen:</t>
        </r>
        <r>
          <rPr>
            <sz val="8"/>
            <color indexed="81"/>
            <rFont val="Tahoma"/>
            <family val="2"/>
          </rPr>
          <t xml:space="preserve">
moyenne 2000 et 2002
</t>
        </r>
      </text>
    </comment>
    <comment ref="F20" authorId="0">
      <text>
        <r>
          <rPr>
            <b/>
            <sz val="8"/>
            <color indexed="81"/>
            <rFont val="Tahoma"/>
            <family val="2"/>
          </rPr>
          <t>mhildgen:</t>
        </r>
        <r>
          <rPr>
            <sz val="8"/>
            <color indexed="81"/>
            <rFont val="Tahoma"/>
            <family val="2"/>
          </rPr>
          <t xml:space="preserve">
moyenne 2002 et 2004</t>
        </r>
      </text>
    </comment>
    <comment ref="H20" authorId="0">
      <text>
        <r>
          <rPr>
            <b/>
            <sz val="8"/>
            <color indexed="81"/>
            <rFont val="Tahoma"/>
            <family val="2"/>
          </rPr>
          <t>mhildgen:
moyenne 2004 2006</t>
        </r>
        <r>
          <rPr>
            <sz val="8"/>
            <color indexed="81"/>
            <rFont val="Tahoma"/>
            <family val="2"/>
          </rPr>
          <t xml:space="preserve">
</t>
        </r>
      </text>
    </comment>
    <comment ref="J20" authorId="0">
      <text>
        <r>
          <rPr>
            <b/>
            <sz val="9"/>
            <color indexed="81"/>
            <rFont val="Tahoma"/>
            <family val="2"/>
          </rPr>
          <t>mhildgen:</t>
        </r>
        <r>
          <rPr>
            <sz val="9"/>
            <color indexed="81"/>
            <rFont val="Tahoma"/>
            <family val="2"/>
          </rPr>
          <t xml:space="preserve">
moyenne simple 2006 et 2008
</t>
        </r>
      </text>
    </comment>
    <comment ref="L20" authorId="1">
      <text>
        <r>
          <rPr>
            <b/>
            <sz val="9"/>
            <color indexed="81"/>
            <rFont val="Tahoma"/>
            <family val="2"/>
          </rPr>
          <t>Marc Ferring:</t>
        </r>
        <r>
          <rPr>
            <sz val="9"/>
            <color indexed="81"/>
            <rFont val="Tahoma"/>
            <family val="2"/>
          </rPr>
          <t xml:space="preserve">
moyenne 2008 et 2010</t>
        </r>
      </text>
    </comment>
    <comment ref="N20" authorId="1">
      <text>
        <r>
          <rPr>
            <b/>
            <sz val="9"/>
            <color indexed="81"/>
            <rFont val="Tahoma"/>
            <family val="2"/>
          </rPr>
          <t>Marc Ferring:</t>
        </r>
        <r>
          <rPr>
            <sz val="9"/>
            <color indexed="81"/>
            <rFont val="Tahoma"/>
            <family val="2"/>
          </rPr>
          <t xml:space="preserve">
moyenne 2010 et 2012</t>
        </r>
      </text>
    </comment>
    <comment ref="P20" authorId="1">
      <text>
        <r>
          <rPr>
            <b/>
            <sz val="9"/>
            <color indexed="81"/>
            <rFont val="Tahoma"/>
            <family val="2"/>
          </rPr>
          <t>Marc Ferring:</t>
        </r>
        <r>
          <rPr>
            <sz val="9"/>
            <color indexed="81"/>
            <rFont val="Tahoma"/>
            <family val="2"/>
          </rPr>
          <t xml:space="preserve">
moyenne 2012 et 2014</t>
        </r>
      </text>
    </comment>
    <comment ref="D21" authorId="0">
      <text>
        <r>
          <rPr>
            <b/>
            <sz val="8"/>
            <color indexed="81"/>
            <rFont val="Tahoma"/>
            <family val="2"/>
          </rPr>
          <t>mhildgen:</t>
        </r>
        <r>
          <rPr>
            <sz val="8"/>
            <color indexed="81"/>
            <rFont val="Tahoma"/>
            <family val="2"/>
          </rPr>
          <t xml:space="preserve">
moyenne 2000 et 2002
</t>
        </r>
      </text>
    </comment>
    <comment ref="F21" authorId="0">
      <text>
        <r>
          <rPr>
            <b/>
            <sz val="8"/>
            <color indexed="81"/>
            <rFont val="Tahoma"/>
            <family val="2"/>
          </rPr>
          <t>mhildgen:</t>
        </r>
        <r>
          <rPr>
            <sz val="8"/>
            <color indexed="81"/>
            <rFont val="Tahoma"/>
            <family val="2"/>
          </rPr>
          <t xml:space="preserve">
moyenne 2002 et 2004</t>
        </r>
      </text>
    </comment>
    <comment ref="H21" authorId="0">
      <text>
        <r>
          <rPr>
            <b/>
            <sz val="8"/>
            <color indexed="81"/>
            <rFont val="Tahoma"/>
            <family val="2"/>
          </rPr>
          <t>mhildgen:
moyenne 2004 2006</t>
        </r>
        <r>
          <rPr>
            <sz val="8"/>
            <color indexed="81"/>
            <rFont val="Tahoma"/>
            <family val="2"/>
          </rPr>
          <t xml:space="preserve">
</t>
        </r>
      </text>
    </comment>
    <comment ref="J21" authorId="0">
      <text>
        <r>
          <rPr>
            <b/>
            <sz val="9"/>
            <color indexed="81"/>
            <rFont val="Tahoma"/>
            <family val="2"/>
          </rPr>
          <t>mhildgen:</t>
        </r>
        <r>
          <rPr>
            <sz val="9"/>
            <color indexed="81"/>
            <rFont val="Tahoma"/>
            <family val="2"/>
          </rPr>
          <t xml:space="preserve">
moyenne simple 2006 et 2008
</t>
        </r>
      </text>
    </comment>
    <comment ref="L21" authorId="1">
      <text>
        <r>
          <rPr>
            <b/>
            <sz val="9"/>
            <color indexed="81"/>
            <rFont val="Tahoma"/>
            <family val="2"/>
          </rPr>
          <t>Marc Ferring:</t>
        </r>
        <r>
          <rPr>
            <sz val="9"/>
            <color indexed="81"/>
            <rFont val="Tahoma"/>
            <family val="2"/>
          </rPr>
          <t xml:space="preserve">
moyenne 2008 et 2010</t>
        </r>
      </text>
    </comment>
    <comment ref="N21" authorId="1">
      <text>
        <r>
          <rPr>
            <b/>
            <sz val="9"/>
            <color indexed="81"/>
            <rFont val="Tahoma"/>
            <family val="2"/>
          </rPr>
          <t>Marc Ferring:</t>
        </r>
        <r>
          <rPr>
            <sz val="9"/>
            <color indexed="81"/>
            <rFont val="Tahoma"/>
            <family val="2"/>
          </rPr>
          <t xml:space="preserve">
moyenne 2010 et 2012</t>
        </r>
      </text>
    </comment>
    <comment ref="P21" authorId="1">
      <text>
        <r>
          <rPr>
            <b/>
            <sz val="9"/>
            <color indexed="81"/>
            <rFont val="Tahoma"/>
            <family val="2"/>
          </rPr>
          <t>Marc Ferring:</t>
        </r>
        <r>
          <rPr>
            <sz val="9"/>
            <color indexed="81"/>
            <rFont val="Tahoma"/>
            <family val="2"/>
          </rPr>
          <t xml:space="preserve">
moyenne 2012 et 2014</t>
        </r>
      </text>
    </comment>
    <comment ref="D22" authorId="0">
      <text>
        <r>
          <rPr>
            <b/>
            <sz val="8"/>
            <color indexed="81"/>
            <rFont val="Tahoma"/>
            <family val="2"/>
          </rPr>
          <t>mhildgen:</t>
        </r>
        <r>
          <rPr>
            <sz val="8"/>
            <color indexed="81"/>
            <rFont val="Tahoma"/>
            <family val="2"/>
          </rPr>
          <t xml:space="preserve">
moyenne 2000 et 2002
</t>
        </r>
      </text>
    </comment>
    <comment ref="F22" authorId="0">
      <text>
        <r>
          <rPr>
            <b/>
            <sz val="8"/>
            <color indexed="81"/>
            <rFont val="Tahoma"/>
            <family val="2"/>
          </rPr>
          <t>mhildgen:</t>
        </r>
        <r>
          <rPr>
            <sz val="8"/>
            <color indexed="81"/>
            <rFont val="Tahoma"/>
            <family val="2"/>
          </rPr>
          <t xml:space="preserve">
moyenne 2002 et 2004</t>
        </r>
      </text>
    </comment>
    <comment ref="H22" authorId="0">
      <text>
        <r>
          <rPr>
            <b/>
            <sz val="8"/>
            <color indexed="81"/>
            <rFont val="Tahoma"/>
            <family val="2"/>
          </rPr>
          <t>mhildgen:
moyenne 2004 2006</t>
        </r>
        <r>
          <rPr>
            <sz val="8"/>
            <color indexed="81"/>
            <rFont val="Tahoma"/>
            <family val="2"/>
          </rPr>
          <t xml:space="preserve">
</t>
        </r>
      </text>
    </comment>
    <comment ref="J22" authorId="0">
      <text>
        <r>
          <rPr>
            <b/>
            <sz val="9"/>
            <color indexed="81"/>
            <rFont val="Tahoma"/>
            <family val="2"/>
          </rPr>
          <t>mhildgen:</t>
        </r>
        <r>
          <rPr>
            <sz val="9"/>
            <color indexed="81"/>
            <rFont val="Tahoma"/>
            <family val="2"/>
          </rPr>
          <t xml:space="preserve">
moyenne simple 2006 et 2008
</t>
        </r>
      </text>
    </comment>
    <comment ref="L22" authorId="1">
      <text>
        <r>
          <rPr>
            <b/>
            <sz val="9"/>
            <color indexed="81"/>
            <rFont val="Tahoma"/>
            <family val="2"/>
          </rPr>
          <t>Marc Ferring:</t>
        </r>
        <r>
          <rPr>
            <sz val="9"/>
            <color indexed="81"/>
            <rFont val="Tahoma"/>
            <family val="2"/>
          </rPr>
          <t xml:space="preserve">
moyenne 2008 et 2010</t>
        </r>
      </text>
    </comment>
    <comment ref="N22" authorId="1">
      <text>
        <r>
          <rPr>
            <b/>
            <sz val="9"/>
            <color indexed="81"/>
            <rFont val="Tahoma"/>
            <family val="2"/>
          </rPr>
          <t>Marc Ferring:</t>
        </r>
        <r>
          <rPr>
            <sz val="9"/>
            <color indexed="81"/>
            <rFont val="Tahoma"/>
            <family val="2"/>
          </rPr>
          <t xml:space="preserve">
moyenne 2010 et 2012</t>
        </r>
      </text>
    </comment>
    <comment ref="P22" authorId="1">
      <text>
        <r>
          <rPr>
            <b/>
            <sz val="9"/>
            <color indexed="81"/>
            <rFont val="Tahoma"/>
            <family val="2"/>
          </rPr>
          <t>Marc Ferring:</t>
        </r>
        <r>
          <rPr>
            <sz val="9"/>
            <color indexed="81"/>
            <rFont val="Tahoma"/>
            <family val="2"/>
          </rPr>
          <t xml:space="preserve">
moyenne 2012 et 2014</t>
        </r>
      </text>
    </comment>
    <comment ref="D23" authorId="0">
      <text>
        <r>
          <rPr>
            <b/>
            <sz val="8"/>
            <color indexed="81"/>
            <rFont val="Tahoma"/>
            <family val="2"/>
          </rPr>
          <t>mhildgen:</t>
        </r>
        <r>
          <rPr>
            <sz val="8"/>
            <color indexed="81"/>
            <rFont val="Tahoma"/>
            <family val="2"/>
          </rPr>
          <t xml:space="preserve">
moyenne 2000 et 2002
</t>
        </r>
      </text>
    </comment>
    <comment ref="F23" authorId="0">
      <text>
        <r>
          <rPr>
            <b/>
            <sz val="8"/>
            <color indexed="81"/>
            <rFont val="Tahoma"/>
            <family val="2"/>
          </rPr>
          <t>mhildgen:</t>
        </r>
        <r>
          <rPr>
            <sz val="8"/>
            <color indexed="81"/>
            <rFont val="Tahoma"/>
            <family val="2"/>
          </rPr>
          <t xml:space="preserve">
moyenne 2002 et 2004</t>
        </r>
      </text>
    </comment>
    <comment ref="H23" authorId="0">
      <text>
        <r>
          <rPr>
            <b/>
            <sz val="8"/>
            <color indexed="81"/>
            <rFont val="Tahoma"/>
            <family val="2"/>
          </rPr>
          <t>mhildgen:
moyenne 2004 2006</t>
        </r>
        <r>
          <rPr>
            <sz val="8"/>
            <color indexed="81"/>
            <rFont val="Tahoma"/>
            <family val="2"/>
          </rPr>
          <t xml:space="preserve">
</t>
        </r>
      </text>
    </comment>
    <comment ref="J23" authorId="0">
      <text>
        <r>
          <rPr>
            <b/>
            <sz val="9"/>
            <color indexed="81"/>
            <rFont val="Tahoma"/>
            <family val="2"/>
          </rPr>
          <t>mhildgen:</t>
        </r>
        <r>
          <rPr>
            <sz val="9"/>
            <color indexed="81"/>
            <rFont val="Tahoma"/>
            <family val="2"/>
          </rPr>
          <t xml:space="preserve">
moyenne simple 2006 et 2008
</t>
        </r>
      </text>
    </comment>
    <comment ref="L23" authorId="1">
      <text>
        <r>
          <rPr>
            <b/>
            <sz val="9"/>
            <color indexed="81"/>
            <rFont val="Tahoma"/>
            <family val="2"/>
          </rPr>
          <t>Marc Ferring:</t>
        </r>
        <r>
          <rPr>
            <sz val="9"/>
            <color indexed="81"/>
            <rFont val="Tahoma"/>
            <family val="2"/>
          </rPr>
          <t xml:space="preserve">
moyenne 2008 et 2010</t>
        </r>
      </text>
    </comment>
    <comment ref="N23" authorId="1">
      <text>
        <r>
          <rPr>
            <b/>
            <sz val="9"/>
            <color indexed="81"/>
            <rFont val="Tahoma"/>
            <family val="2"/>
          </rPr>
          <t>Marc Ferring:</t>
        </r>
        <r>
          <rPr>
            <sz val="9"/>
            <color indexed="81"/>
            <rFont val="Tahoma"/>
            <family val="2"/>
          </rPr>
          <t xml:space="preserve">
moyenne 2010 et 2012</t>
        </r>
      </text>
    </comment>
    <comment ref="P23" authorId="1">
      <text>
        <r>
          <rPr>
            <b/>
            <sz val="9"/>
            <color indexed="81"/>
            <rFont val="Tahoma"/>
            <family val="2"/>
          </rPr>
          <t>Marc Ferring:</t>
        </r>
        <r>
          <rPr>
            <sz val="9"/>
            <color indexed="81"/>
            <rFont val="Tahoma"/>
            <family val="2"/>
          </rPr>
          <t xml:space="preserve">
moyenne 2012 et 2014</t>
        </r>
      </text>
    </comment>
    <comment ref="D24" authorId="0">
      <text>
        <r>
          <rPr>
            <b/>
            <sz val="8"/>
            <color indexed="81"/>
            <rFont val="Tahoma"/>
            <family val="2"/>
          </rPr>
          <t>mhildgen:</t>
        </r>
        <r>
          <rPr>
            <sz val="8"/>
            <color indexed="81"/>
            <rFont val="Tahoma"/>
            <family val="2"/>
          </rPr>
          <t xml:space="preserve">
moyenne 2000 et 2002
</t>
        </r>
      </text>
    </comment>
    <comment ref="F24" authorId="0">
      <text>
        <r>
          <rPr>
            <b/>
            <sz val="8"/>
            <color indexed="81"/>
            <rFont val="Tahoma"/>
            <family val="2"/>
          </rPr>
          <t>mhildgen:</t>
        </r>
        <r>
          <rPr>
            <sz val="8"/>
            <color indexed="81"/>
            <rFont val="Tahoma"/>
            <family val="2"/>
          </rPr>
          <t xml:space="preserve">
moyenne 2002 et 2004</t>
        </r>
      </text>
    </comment>
    <comment ref="H24" authorId="0">
      <text>
        <r>
          <rPr>
            <b/>
            <sz val="8"/>
            <color indexed="81"/>
            <rFont val="Tahoma"/>
            <family val="2"/>
          </rPr>
          <t>mhildgen:
moyenne 2004 2006</t>
        </r>
        <r>
          <rPr>
            <sz val="8"/>
            <color indexed="81"/>
            <rFont val="Tahoma"/>
            <family val="2"/>
          </rPr>
          <t xml:space="preserve">
</t>
        </r>
      </text>
    </comment>
    <comment ref="J24" authorId="0">
      <text>
        <r>
          <rPr>
            <b/>
            <sz val="9"/>
            <color indexed="81"/>
            <rFont val="Tahoma"/>
            <family val="2"/>
          </rPr>
          <t>mhildgen:</t>
        </r>
        <r>
          <rPr>
            <sz val="9"/>
            <color indexed="81"/>
            <rFont val="Tahoma"/>
            <family val="2"/>
          </rPr>
          <t xml:space="preserve">
moyenne simple 2006 et 2008
</t>
        </r>
      </text>
    </comment>
    <comment ref="L24" authorId="1">
      <text>
        <r>
          <rPr>
            <b/>
            <sz val="9"/>
            <color indexed="81"/>
            <rFont val="Tahoma"/>
            <family val="2"/>
          </rPr>
          <t>Marc Ferring:</t>
        </r>
        <r>
          <rPr>
            <sz val="9"/>
            <color indexed="81"/>
            <rFont val="Tahoma"/>
            <family val="2"/>
          </rPr>
          <t xml:space="preserve">
moyenne 2008 et 2010</t>
        </r>
      </text>
    </comment>
    <comment ref="N24" authorId="1">
      <text>
        <r>
          <rPr>
            <b/>
            <sz val="9"/>
            <color indexed="81"/>
            <rFont val="Tahoma"/>
            <family val="2"/>
          </rPr>
          <t>Marc Ferring:</t>
        </r>
        <r>
          <rPr>
            <sz val="9"/>
            <color indexed="81"/>
            <rFont val="Tahoma"/>
            <family val="2"/>
          </rPr>
          <t xml:space="preserve">
moyenne 2010 et 2012</t>
        </r>
      </text>
    </comment>
    <comment ref="P24" authorId="1">
      <text>
        <r>
          <rPr>
            <b/>
            <sz val="9"/>
            <color indexed="81"/>
            <rFont val="Tahoma"/>
            <family val="2"/>
          </rPr>
          <t>Marc Ferring:</t>
        </r>
        <r>
          <rPr>
            <sz val="9"/>
            <color indexed="81"/>
            <rFont val="Tahoma"/>
            <family val="2"/>
          </rPr>
          <t xml:space="preserve">
moyenne 2012 et 2014</t>
        </r>
      </text>
    </comment>
    <comment ref="D27" authorId="0">
      <text>
        <r>
          <rPr>
            <b/>
            <sz val="8"/>
            <color indexed="81"/>
            <rFont val="Tahoma"/>
            <family val="2"/>
          </rPr>
          <t>mhildgen:</t>
        </r>
        <r>
          <rPr>
            <sz val="8"/>
            <color indexed="81"/>
            <rFont val="Tahoma"/>
            <family val="2"/>
          </rPr>
          <t xml:space="preserve">
moyenne 2000 et 2002
</t>
        </r>
      </text>
    </comment>
    <comment ref="F27" authorId="0">
      <text>
        <r>
          <rPr>
            <b/>
            <sz val="8"/>
            <color indexed="81"/>
            <rFont val="Tahoma"/>
            <family val="2"/>
          </rPr>
          <t>mhildgen:</t>
        </r>
        <r>
          <rPr>
            <sz val="8"/>
            <color indexed="81"/>
            <rFont val="Tahoma"/>
            <family val="2"/>
          </rPr>
          <t xml:space="preserve">
moyenne 2002 et 2004</t>
        </r>
      </text>
    </comment>
    <comment ref="H27" authorId="0">
      <text>
        <r>
          <rPr>
            <b/>
            <sz val="8"/>
            <color indexed="81"/>
            <rFont val="Tahoma"/>
            <family val="2"/>
          </rPr>
          <t>mhildgen:
moyenne 2004 2006</t>
        </r>
        <r>
          <rPr>
            <sz val="8"/>
            <color indexed="81"/>
            <rFont val="Tahoma"/>
            <family val="2"/>
          </rPr>
          <t xml:space="preserve">
</t>
        </r>
      </text>
    </comment>
    <comment ref="J27" authorId="0">
      <text>
        <r>
          <rPr>
            <b/>
            <sz val="9"/>
            <color indexed="81"/>
            <rFont val="Tahoma"/>
            <family val="2"/>
          </rPr>
          <t>mhildgen:</t>
        </r>
        <r>
          <rPr>
            <sz val="9"/>
            <color indexed="81"/>
            <rFont val="Tahoma"/>
            <family val="2"/>
          </rPr>
          <t xml:space="preserve">
moyenne simple 2006 et 2008
</t>
        </r>
      </text>
    </comment>
    <comment ref="L27" authorId="1">
      <text>
        <r>
          <rPr>
            <b/>
            <sz val="9"/>
            <color indexed="81"/>
            <rFont val="Tahoma"/>
            <family val="2"/>
          </rPr>
          <t>Marc Ferring:</t>
        </r>
        <r>
          <rPr>
            <sz val="9"/>
            <color indexed="81"/>
            <rFont val="Tahoma"/>
            <family val="2"/>
          </rPr>
          <t xml:space="preserve">
moyenne 2008 et 2010</t>
        </r>
      </text>
    </comment>
    <comment ref="N27" authorId="1">
      <text>
        <r>
          <rPr>
            <b/>
            <sz val="9"/>
            <color indexed="81"/>
            <rFont val="Tahoma"/>
            <family val="2"/>
          </rPr>
          <t>Marc Ferring:</t>
        </r>
        <r>
          <rPr>
            <sz val="9"/>
            <color indexed="81"/>
            <rFont val="Tahoma"/>
            <family val="2"/>
          </rPr>
          <t xml:space="preserve">
moyenne 2010 et 2012</t>
        </r>
      </text>
    </comment>
    <comment ref="P27" authorId="1">
      <text>
        <r>
          <rPr>
            <b/>
            <sz val="9"/>
            <color indexed="81"/>
            <rFont val="Tahoma"/>
            <family val="2"/>
          </rPr>
          <t>Marc Ferring:</t>
        </r>
        <r>
          <rPr>
            <sz val="9"/>
            <color indexed="81"/>
            <rFont val="Tahoma"/>
            <family val="2"/>
          </rPr>
          <t xml:space="preserve">
moyenne 2012 et 2014</t>
        </r>
      </text>
    </comment>
    <comment ref="D29" authorId="0">
      <text>
        <r>
          <rPr>
            <b/>
            <sz val="8"/>
            <color indexed="81"/>
            <rFont val="Tahoma"/>
            <family val="2"/>
          </rPr>
          <t>mhildgen:</t>
        </r>
        <r>
          <rPr>
            <sz val="8"/>
            <color indexed="81"/>
            <rFont val="Tahoma"/>
            <family val="2"/>
          </rPr>
          <t xml:space="preserve">
moyenne 2000 et 2002
</t>
        </r>
      </text>
    </comment>
    <comment ref="F29" authorId="0">
      <text>
        <r>
          <rPr>
            <b/>
            <sz val="8"/>
            <color indexed="81"/>
            <rFont val="Tahoma"/>
            <family val="2"/>
          </rPr>
          <t>mhildgen:</t>
        </r>
        <r>
          <rPr>
            <sz val="8"/>
            <color indexed="81"/>
            <rFont val="Tahoma"/>
            <family val="2"/>
          </rPr>
          <t xml:space="preserve">
moyenne 2002 et 2004</t>
        </r>
      </text>
    </comment>
    <comment ref="H29" authorId="0">
      <text>
        <r>
          <rPr>
            <b/>
            <sz val="8"/>
            <color indexed="81"/>
            <rFont val="Tahoma"/>
            <family val="2"/>
          </rPr>
          <t>mhildgen:
moyenne 2004 2006</t>
        </r>
        <r>
          <rPr>
            <sz val="8"/>
            <color indexed="81"/>
            <rFont val="Tahoma"/>
            <family val="2"/>
          </rPr>
          <t xml:space="preserve">
</t>
        </r>
      </text>
    </comment>
    <comment ref="J29" authorId="0">
      <text>
        <r>
          <rPr>
            <b/>
            <sz val="9"/>
            <color indexed="81"/>
            <rFont val="Tahoma"/>
            <family val="2"/>
          </rPr>
          <t>mhildgen:</t>
        </r>
        <r>
          <rPr>
            <sz val="9"/>
            <color indexed="81"/>
            <rFont val="Tahoma"/>
            <family val="2"/>
          </rPr>
          <t xml:space="preserve">
moyenne simple 2006 et 2008
</t>
        </r>
      </text>
    </comment>
    <comment ref="L29" authorId="1">
      <text>
        <r>
          <rPr>
            <b/>
            <sz val="9"/>
            <color indexed="81"/>
            <rFont val="Tahoma"/>
            <family val="2"/>
          </rPr>
          <t>Marc Ferring:</t>
        </r>
        <r>
          <rPr>
            <sz val="9"/>
            <color indexed="81"/>
            <rFont val="Tahoma"/>
            <family val="2"/>
          </rPr>
          <t xml:space="preserve">
moyenne 2008 et 2010</t>
        </r>
      </text>
    </comment>
    <comment ref="N29" authorId="1">
      <text>
        <r>
          <rPr>
            <b/>
            <sz val="9"/>
            <color indexed="81"/>
            <rFont val="Tahoma"/>
            <family val="2"/>
          </rPr>
          <t>Marc Ferring:</t>
        </r>
        <r>
          <rPr>
            <sz val="9"/>
            <color indexed="81"/>
            <rFont val="Tahoma"/>
            <family val="2"/>
          </rPr>
          <t xml:space="preserve">
moyenne 2010 et 2012</t>
        </r>
      </text>
    </comment>
    <comment ref="P29" authorId="1">
      <text>
        <r>
          <rPr>
            <b/>
            <sz val="9"/>
            <color indexed="81"/>
            <rFont val="Tahoma"/>
            <family val="2"/>
          </rPr>
          <t>Marc Ferring:</t>
        </r>
        <r>
          <rPr>
            <sz val="9"/>
            <color indexed="81"/>
            <rFont val="Tahoma"/>
            <family val="2"/>
          </rPr>
          <t xml:space="preserve">
moyenne 2012 et 2014</t>
        </r>
      </text>
    </comment>
    <comment ref="D30" authorId="0">
      <text>
        <r>
          <rPr>
            <b/>
            <sz val="8"/>
            <color indexed="81"/>
            <rFont val="Tahoma"/>
            <family val="2"/>
          </rPr>
          <t>mhildgen:</t>
        </r>
        <r>
          <rPr>
            <sz val="8"/>
            <color indexed="81"/>
            <rFont val="Tahoma"/>
            <family val="2"/>
          </rPr>
          <t xml:space="preserve">
moyenne 2000 et 2002
</t>
        </r>
      </text>
    </comment>
    <comment ref="F30" authorId="0">
      <text>
        <r>
          <rPr>
            <b/>
            <sz val="8"/>
            <color indexed="81"/>
            <rFont val="Tahoma"/>
            <family val="2"/>
          </rPr>
          <t>mhildgen:</t>
        </r>
        <r>
          <rPr>
            <sz val="8"/>
            <color indexed="81"/>
            <rFont val="Tahoma"/>
            <family val="2"/>
          </rPr>
          <t xml:space="preserve">
moyenne 2002 et 2004</t>
        </r>
      </text>
    </comment>
    <comment ref="H30" authorId="0">
      <text>
        <r>
          <rPr>
            <b/>
            <sz val="8"/>
            <color indexed="81"/>
            <rFont val="Tahoma"/>
            <family val="2"/>
          </rPr>
          <t>mhildgen:
moyenne 2004 2006</t>
        </r>
        <r>
          <rPr>
            <sz val="8"/>
            <color indexed="81"/>
            <rFont val="Tahoma"/>
            <family val="2"/>
          </rPr>
          <t xml:space="preserve">
</t>
        </r>
      </text>
    </comment>
    <comment ref="J30" authorId="0">
      <text>
        <r>
          <rPr>
            <b/>
            <sz val="9"/>
            <color indexed="81"/>
            <rFont val="Tahoma"/>
            <family val="2"/>
          </rPr>
          <t>mhildgen:</t>
        </r>
        <r>
          <rPr>
            <sz val="9"/>
            <color indexed="81"/>
            <rFont val="Tahoma"/>
            <family val="2"/>
          </rPr>
          <t xml:space="preserve">
moyenne simple 2006 et 2008
</t>
        </r>
      </text>
    </comment>
    <comment ref="L30" authorId="1">
      <text>
        <r>
          <rPr>
            <b/>
            <sz val="9"/>
            <color indexed="81"/>
            <rFont val="Tahoma"/>
            <family val="2"/>
          </rPr>
          <t>Marc Ferring:</t>
        </r>
        <r>
          <rPr>
            <sz val="9"/>
            <color indexed="81"/>
            <rFont val="Tahoma"/>
            <family val="2"/>
          </rPr>
          <t xml:space="preserve">
moyenne 2008 et 2010</t>
        </r>
      </text>
    </comment>
    <comment ref="N30" authorId="1">
      <text>
        <r>
          <rPr>
            <b/>
            <sz val="9"/>
            <color indexed="81"/>
            <rFont val="Tahoma"/>
            <family val="2"/>
          </rPr>
          <t>Marc Ferring:</t>
        </r>
        <r>
          <rPr>
            <sz val="9"/>
            <color indexed="81"/>
            <rFont val="Tahoma"/>
            <family val="2"/>
          </rPr>
          <t xml:space="preserve">
moyenne 2010 et 2012</t>
        </r>
      </text>
    </comment>
    <comment ref="P30" authorId="1">
      <text>
        <r>
          <rPr>
            <b/>
            <sz val="9"/>
            <color indexed="81"/>
            <rFont val="Tahoma"/>
            <family val="2"/>
          </rPr>
          <t>Marc Ferring:</t>
        </r>
        <r>
          <rPr>
            <sz val="9"/>
            <color indexed="81"/>
            <rFont val="Tahoma"/>
            <family val="2"/>
          </rPr>
          <t xml:space="preserve">
moyenne 2012 et 2014</t>
        </r>
      </text>
    </comment>
    <comment ref="D31" authorId="0">
      <text>
        <r>
          <rPr>
            <b/>
            <sz val="8"/>
            <color indexed="81"/>
            <rFont val="Tahoma"/>
            <family val="2"/>
          </rPr>
          <t>mhildgen:</t>
        </r>
        <r>
          <rPr>
            <sz val="8"/>
            <color indexed="81"/>
            <rFont val="Tahoma"/>
            <family val="2"/>
          </rPr>
          <t xml:space="preserve">
moyenne 2000 et 2002
</t>
        </r>
      </text>
    </comment>
    <comment ref="F31" authorId="0">
      <text>
        <r>
          <rPr>
            <b/>
            <sz val="8"/>
            <color indexed="81"/>
            <rFont val="Tahoma"/>
            <family val="2"/>
          </rPr>
          <t>mhildgen:</t>
        </r>
        <r>
          <rPr>
            <sz val="8"/>
            <color indexed="81"/>
            <rFont val="Tahoma"/>
            <family val="2"/>
          </rPr>
          <t xml:space="preserve">
moyenne 2002 et 2004</t>
        </r>
      </text>
    </comment>
    <comment ref="H31" authorId="0">
      <text>
        <r>
          <rPr>
            <b/>
            <sz val="8"/>
            <color indexed="81"/>
            <rFont val="Tahoma"/>
            <family val="2"/>
          </rPr>
          <t>mhildgen:
moyenne 2004 2006</t>
        </r>
        <r>
          <rPr>
            <sz val="8"/>
            <color indexed="81"/>
            <rFont val="Tahoma"/>
            <family val="2"/>
          </rPr>
          <t xml:space="preserve">
</t>
        </r>
      </text>
    </comment>
    <comment ref="J31" authorId="0">
      <text>
        <r>
          <rPr>
            <b/>
            <sz val="9"/>
            <color indexed="81"/>
            <rFont val="Tahoma"/>
            <family val="2"/>
          </rPr>
          <t>mhildgen:</t>
        </r>
        <r>
          <rPr>
            <sz val="9"/>
            <color indexed="81"/>
            <rFont val="Tahoma"/>
            <family val="2"/>
          </rPr>
          <t xml:space="preserve">
moyenne simple 2006 et 2008
</t>
        </r>
      </text>
    </comment>
    <comment ref="L31" authorId="1">
      <text>
        <r>
          <rPr>
            <b/>
            <sz val="9"/>
            <color indexed="81"/>
            <rFont val="Tahoma"/>
            <family val="2"/>
          </rPr>
          <t>Marc Ferring:</t>
        </r>
        <r>
          <rPr>
            <sz val="9"/>
            <color indexed="81"/>
            <rFont val="Tahoma"/>
            <family val="2"/>
          </rPr>
          <t xml:space="preserve">
moyenne 2008 et 2010</t>
        </r>
      </text>
    </comment>
    <comment ref="N31" authorId="1">
      <text>
        <r>
          <rPr>
            <b/>
            <sz val="9"/>
            <color indexed="81"/>
            <rFont val="Tahoma"/>
            <family val="2"/>
          </rPr>
          <t>Marc Ferring:</t>
        </r>
        <r>
          <rPr>
            <sz val="9"/>
            <color indexed="81"/>
            <rFont val="Tahoma"/>
            <family val="2"/>
          </rPr>
          <t xml:space="preserve">
moyenne 2010 et 2012</t>
        </r>
      </text>
    </comment>
    <comment ref="P31" authorId="1">
      <text>
        <r>
          <rPr>
            <b/>
            <sz val="9"/>
            <color indexed="81"/>
            <rFont val="Tahoma"/>
            <family val="2"/>
          </rPr>
          <t>Marc Ferring:</t>
        </r>
        <r>
          <rPr>
            <sz val="9"/>
            <color indexed="81"/>
            <rFont val="Tahoma"/>
            <family val="2"/>
          </rPr>
          <t xml:space="preserve">
moyenne 2012 et 2014</t>
        </r>
      </text>
    </comment>
    <comment ref="C32" authorId="0">
      <text>
        <r>
          <rPr>
            <b/>
            <sz val="8"/>
            <color indexed="81"/>
            <rFont val="Tahoma"/>
            <family val="2"/>
          </rPr>
          <t>mhildgen:</t>
        </r>
        <r>
          <rPr>
            <sz val="8"/>
            <color indexed="81"/>
            <rFont val="Tahoma"/>
            <family val="2"/>
          </rPr>
          <t xml:space="preserve">
valeur 2002</t>
        </r>
      </text>
    </comment>
    <comment ref="D32" authorId="0">
      <text>
        <r>
          <rPr>
            <b/>
            <sz val="8"/>
            <color indexed="81"/>
            <rFont val="Tahoma"/>
            <family val="2"/>
          </rPr>
          <t>mhildgen:</t>
        </r>
        <r>
          <rPr>
            <sz val="8"/>
            <color indexed="81"/>
            <rFont val="Tahoma"/>
            <family val="2"/>
          </rPr>
          <t xml:space="preserve">
valeur 2002</t>
        </r>
      </text>
    </comment>
    <comment ref="F32" authorId="0">
      <text>
        <r>
          <rPr>
            <b/>
            <sz val="8"/>
            <color indexed="81"/>
            <rFont val="Tahoma"/>
            <family val="2"/>
          </rPr>
          <t>mhildgen:</t>
        </r>
        <r>
          <rPr>
            <sz val="8"/>
            <color indexed="81"/>
            <rFont val="Tahoma"/>
            <family val="2"/>
          </rPr>
          <t xml:space="preserve">
moyenne 2002 et 2004</t>
        </r>
      </text>
    </comment>
    <comment ref="H32" authorId="0">
      <text>
        <r>
          <rPr>
            <b/>
            <sz val="8"/>
            <color indexed="81"/>
            <rFont val="Tahoma"/>
            <family val="2"/>
          </rPr>
          <t>mhildgen:
moyenne 2004 2006</t>
        </r>
        <r>
          <rPr>
            <sz val="8"/>
            <color indexed="81"/>
            <rFont val="Tahoma"/>
            <family val="2"/>
          </rPr>
          <t xml:space="preserve">
</t>
        </r>
      </text>
    </comment>
    <comment ref="J32" authorId="0">
      <text>
        <r>
          <rPr>
            <b/>
            <sz val="9"/>
            <color indexed="81"/>
            <rFont val="Tahoma"/>
            <family val="2"/>
          </rPr>
          <t>mhildgen:</t>
        </r>
        <r>
          <rPr>
            <sz val="9"/>
            <color indexed="81"/>
            <rFont val="Tahoma"/>
            <family val="2"/>
          </rPr>
          <t xml:space="preserve">
moyenne simple 2006 et 2008
</t>
        </r>
      </text>
    </comment>
    <comment ref="L32" authorId="1">
      <text>
        <r>
          <rPr>
            <b/>
            <sz val="9"/>
            <color indexed="81"/>
            <rFont val="Tahoma"/>
            <family val="2"/>
          </rPr>
          <t>Marc Ferring:</t>
        </r>
        <r>
          <rPr>
            <sz val="9"/>
            <color indexed="81"/>
            <rFont val="Tahoma"/>
            <family val="2"/>
          </rPr>
          <t xml:space="preserve">
moyenne 2008 et 2010</t>
        </r>
      </text>
    </comment>
    <comment ref="N32" authorId="1">
      <text>
        <r>
          <rPr>
            <b/>
            <sz val="9"/>
            <color indexed="81"/>
            <rFont val="Tahoma"/>
            <family val="2"/>
          </rPr>
          <t>Marc Ferring:</t>
        </r>
        <r>
          <rPr>
            <sz val="9"/>
            <color indexed="81"/>
            <rFont val="Tahoma"/>
            <family val="2"/>
          </rPr>
          <t xml:space="preserve">
moyenne 2010 et 2012</t>
        </r>
      </text>
    </comment>
    <comment ref="P32" authorId="1">
      <text>
        <r>
          <rPr>
            <b/>
            <sz val="9"/>
            <color indexed="81"/>
            <rFont val="Tahoma"/>
            <family val="2"/>
          </rPr>
          <t>Marc Ferring:</t>
        </r>
        <r>
          <rPr>
            <sz val="9"/>
            <color indexed="81"/>
            <rFont val="Tahoma"/>
            <family val="2"/>
          </rPr>
          <t xml:space="preserve">
moyenne 2012 et 2014</t>
        </r>
      </text>
    </comment>
    <comment ref="D33" authorId="0">
      <text>
        <r>
          <rPr>
            <b/>
            <sz val="8"/>
            <color indexed="81"/>
            <rFont val="Tahoma"/>
            <family val="2"/>
          </rPr>
          <t>mhildgen:</t>
        </r>
        <r>
          <rPr>
            <sz val="8"/>
            <color indexed="81"/>
            <rFont val="Tahoma"/>
            <family val="2"/>
          </rPr>
          <t xml:space="preserve">
moyenne 2000 et 2002
</t>
        </r>
      </text>
    </comment>
    <comment ref="F33" authorId="0">
      <text>
        <r>
          <rPr>
            <b/>
            <sz val="8"/>
            <color indexed="81"/>
            <rFont val="Tahoma"/>
            <family val="2"/>
          </rPr>
          <t>mhildgen:</t>
        </r>
        <r>
          <rPr>
            <sz val="8"/>
            <color indexed="81"/>
            <rFont val="Tahoma"/>
            <family val="2"/>
          </rPr>
          <t xml:space="preserve">
moyenne 2002 et 2004</t>
        </r>
      </text>
    </comment>
    <comment ref="H33" authorId="0">
      <text>
        <r>
          <rPr>
            <b/>
            <sz val="8"/>
            <color indexed="81"/>
            <rFont val="Tahoma"/>
            <family val="2"/>
          </rPr>
          <t>mhildgen:
moyenne 2004 2006</t>
        </r>
        <r>
          <rPr>
            <sz val="8"/>
            <color indexed="81"/>
            <rFont val="Tahoma"/>
            <family val="2"/>
          </rPr>
          <t xml:space="preserve">
</t>
        </r>
      </text>
    </comment>
    <comment ref="J33" authorId="0">
      <text>
        <r>
          <rPr>
            <b/>
            <sz val="9"/>
            <color indexed="81"/>
            <rFont val="Tahoma"/>
            <family val="2"/>
          </rPr>
          <t>mhildgen:</t>
        </r>
        <r>
          <rPr>
            <sz val="9"/>
            <color indexed="81"/>
            <rFont val="Tahoma"/>
            <family val="2"/>
          </rPr>
          <t xml:space="preserve">
moyenne simple 2006 et 2008
</t>
        </r>
      </text>
    </comment>
    <comment ref="L33" authorId="1">
      <text>
        <r>
          <rPr>
            <b/>
            <sz val="9"/>
            <color indexed="81"/>
            <rFont val="Tahoma"/>
            <family val="2"/>
          </rPr>
          <t>Marc Ferring:</t>
        </r>
        <r>
          <rPr>
            <sz val="9"/>
            <color indexed="81"/>
            <rFont val="Tahoma"/>
            <family val="2"/>
          </rPr>
          <t xml:space="preserve">
moyenne 2008 et 2010</t>
        </r>
      </text>
    </comment>
    <comment ref="N33" authorId="1">
      <text>
        <r>
          <rPr>
            <b/>
            <sz val="9"/>
            <color indexed="81"/>
            <rFont val="Tahoma"/>
            <family val="2"/>
          </rPr>
          <t>Marc Ferring:</t>
        </r>
        <r>
          <rPr>
            <sz val="9"/>
            <color indexed="81"/>
            <rFont val="Tahoma"/>
            <family val="2"/>
          </rPr>
          <t xml:space="preserve">
moyenne 2010 et 2012</t>
        </r>
      </text>
    </comment>
    <comment ref="P33" authorId="1">
      <text>
        <r>
          <rPr>
            <b/>
            <sz val="9"/>
            <color indexed="81"/>
            <rFont val="Tahoma"/>
            <family val="2"/>
          </rPr>
          <t>Marc Ferring:</t>
        </r>
        <r>
          <rPr>
            <sz val="9"/>
            <color indexed="81"/>
            <rFont val="Tahoma"/>
            <family val="2"/>
          </rPr>
          <t xml:space="preserve">
moyenne 2012 et 2014</t>
        </r>
      </text>
    </comment>
    <comment ref="D35" authorId="0">
      <text>
        <r>
          <rPr>
            <b/>
            <sz val="8"/>
            <color indexed="81"/>
            <rFont val="Tahoma"/>
            <family val="2"/>
          </rPr>
          <t>mhildgen:</t>
        </r>
        <r>
          <rPr>
            <sz val="8"/>
            <color indexed="81"/>
            <rFont val="Tahoma"/>
            <family val="2"/>
          </rPr>
          <t xml:space="preserve">
moyenne 2000 et 2002
</t>
        </r>
      </text>
    </comment>
    <comment ref="F35" authorId="0">
      <text>
        <r>
          <rPr>
            <b/>
            <sz val="8"/>
            <color indexed="81"/>
            <rFont val="Tahoma"/>
            <family val="2"/>
          </rPr>
          <t>mhildgen:</t>
        </r>
        <r>
          <rPr>
            <sz val="8"/>
            <color indexed="81"/>
            <rFont val="Tahoma"/>
            <family val="2"/>
          </rPr>
          <t xml:space="preserve">
moyenne 2002 et 2004</t>
        </r>
      </text>
    </comment>
    <comment ref="H35" authorId="0">
      <text>
        <r>
          <rPr>
            <b/>
            <sz val="8"/>
            <color indexed="81"/>
            <rFont val="Tahoma"/>
            <family val="2"/>
          </rPr>
          <t>mhildgen:
moyenne 2004 2006</t>
        </r>
        <r>
          <rPr>
            <sz val="8"/>
            <color indexed="81"/>
            <rFont val="Tahoma"/>
            <family val="2"/>
          </rPr>
          <t xml:space="preserve">
</t>
        </r>
      </text>
    </comment>
    <comment ref="J35" authorId="0">
      <text>
        <r>
          <rPr>
            <b/>
            <sz val="9"/>
            <color indexed="81"/>
            <rFont val="Tahoma"/>
            <family val="2"/>
          </rPr>
          <t>mhildgen:</t>
        </r>
        <r>
          <rPr>
            <sz val="9"/>
            <color indexed="81"/>
            <rFont val="Tahoma"/>
            <family val="2"/>
          </rPr>
          <t xml:space="preserve">
moyenne simple 2006 et 2008
</t>
        </r>
      </text>
    </comment>
    <comment ref="L35" authorId="1">
      <text>
        <r>
          <rPr>
            <b/>
            <sz val="9"/>
            <color indexed="81"/>
            <rFont val="Tahoma"/>
            <family val="2"/>
          </rPr>
          <t>Marc Ferring:</t>
        </r>
        <r>
          <rPr>
            <sz val="9"/>
            <color indexed="81"/>
            <rFont val="Tahoma"/>
            <family val="2"/>
          </rPr>
          <t xml:space="preserve">
moyenne 2008 et 2010</t>
        </r>
      </text>
    </comment>
    <comment ref="N35" authorId="1">
      <text>
        <r>
          <rPr>
            <b/>
            <sz val="9"/>
            <color indexed="81"/>
            <rFont val="Tahoma"/>
            <family val="2"/>
          </rPr>
          <t>Marc Ferring:</t>
        </r>
        <r>
          <rPr>
            <sz val="9"/>
            <color indexed="81"/>
            <rFont val="Tahoma"/>
            <family val="2"/>
          </rPr>
          <t xml:space="preserve">
moyenne 2010 et 2012</t>
        </r>
      </text>
    </comment>
    <comment ref="P35" authorId="1">
      <text>
        <r>
          <rPr>
            <b/>
            <sz val="9"/>
            <color indexed="81"/>
            <rFont val="Tahoma"/>
            <family val="2"/>
          </rPr>
          <t>Marc Ferring:</t>
        </r>
        <r>
          <rPr>
            <sz val="9"/>
            <color indexed="81"/>
            <rFont val="Tahoma"/>
            <family val="2"/>
          </rPr>
          <t xml:space="preserve">
moyenne 2012 et 2014</t>
        </r>
      </text>
    </comment>
    <comment ref="L36" authorId="1">
      <text>
        <r>
          <rPr>
            <b/>
            <sz val="9"/>
            <color indexed="81"/>
            <rFont val="Tahoma"/>
            <family val="2"/>
          </rPr>
          <t>Marc Ferring:</t>
        </r>
        <r>
          <rPr>
            <sz val="9"/>
            <color indexed="81"/>
            <rFont val="Tahoma"/>
            <family val="2"/>
          </rPr>
          <t xml:space="preserve">
moyenne 2008 et 2010</t>
        </r>
      </text>
    </comment>
    <comment ref="N36" authorId="1">
      <text>
        <r>
          <rPr>
            <b/>
            <sz val="9"/>
            <color indexed="81"/>
            <rFont val="Tahoma"/>
            <family val="2"/>
          </rPr>
          <t>Marc Ferring:</t>
        </r>
        <r>
          <rPr>
            <sz val="9"/>
            <color indexed="81"/>
            <rFont val="Tahoma"/>
            <family val="2"/>
          </rPr>
          <t xml:space="preserve">
moyenne 2010 et 2012</t>
        </r>
      </text>
    </comment>
    <comment ref="P36" authorId="1">
      <text>
        <r>
          <rPr>
            <b/>
            <sz val="9"/>
            <color indexed="81"/>
            <rFont val="Tahoma"/>
            <family val="2"/>
          </rPr>
          <t>Marc Ferring:</t>
        </r>
        <r>
          <rPr>
            <sz val="9"/>
            <color indexed="81"/>
            <rFont val="Tahoma"/>
            <family val="2"/>
          </rPr>
          <t xml:space="preserve">
moyenne 2012 et 2014</t>
        </r>
      </text>
    </comment>
    <comment ref="D37" authorId="0">
      <text>
        <r>
          <rPr>
            <b/>
            <sz val="8"/>
            <color indexed="81"/>
            <rFont val="Tahoma"/>
            <family val="2"/>
          </rPr>
          <t>mhildgen:</t>
        </r>
        <r>
          <rPr>
            <sz val="8"/>
            <color indexed="81"/>
            <rFont val="Tahoma"/>
            <family val="2"/>
          </rPr>
          <t xml:space="preserve">
moyenne 2000 et 2002
</t>
        </r>
      </text>
    </comment>
    <comment ref="F37" authorId="0">
      <text>
        <r>
          <rPr>
            <b/>
            <sz val="8"/>
            <color indexed="81"/>
            <rFont val="Tahoma"/>
            <family val="2"/>
          </rPr>
          <t>mhildgen:</t>
        </r>
        <r>
          <rPr>
            <sz val="8"/>
            <color indexed="81"/>
            <rFont val="Tahoma"/>
            <family val="2"/>
          </rPr>
          <t xml:space="preserve">
moyenne 2002 et 2004</t>
        </r>
      </text>
    </comment>
    <comment ref="H37" authorId="0">
      <text>
        <r>
          <rPr>
            <b/>
            <sz val="8"/>
            <color indexed="81"/>
            <rFont val="Tahoma"/>
            <family val="2"/>
          </rPr>
          <t>mhildgen:
moyenne 2004 2006</t>
        </r>
        <r>
          <rPr>
            <sz val="8"/>
            <color indexed="81"/>
            <rFont val="Tahoma"/>
            <family val="2"/>
          </rPr>
          <t xml:space="preserve">
</t>
        </r>
      </text>
    </comment>
    <comment ref="J37" authorId="0">
      <text>
        <r>
          <rPr>
            <b/>
            <sz val="9"/>
            <color indexed="81"/>
            <rFont val="Tahoma"/>
            <family val="2"/>
          </rPr>
          <t>mhildgen:</t>
        </r>
        <r>
          <rPr>
            <sz val="9"/>
            <color indexed="81"/>
            <rFont val="Tahoma"/>
            <family val="2"/>
          </rPr>
          <t xml:space="preserve">
moyenne simple 2006 et 2008
</t>
        </r>
      </text>
    </comment>
    <comment ref="L37" authorId="1">
      <text>
        <r>
          <rPr>
            <b/>
            <sz val="9"/>
            <color indexed="81"/>
            <rFont val="Tahoma"/>
            <family val="2"/>
          </rPr>
          <t>Marc Ferring:</t>
        </r>
        <r>
          <rPr>
            <sz val="9"/>
            <color indexed="81"/>
            <rFont val="Tahoma"/>
            <family val="2"/>
          </rPr>
          <t xml:space="preserve">
moyenne 2008 et 2010</t>
        </r>
      </text>
    </comment>
    <comment ref="N37" authorId="1">
      <text>
        <r>
          <rPr>
            <b/>
            <sz val="9"/>
            <color indexed="81"/>
            <rFont val="Tahoma"/>
            <family val="2"/>
          </rPr>
          <t>Marc Ferring:</t>
        </r>
        <r>
          <rPr>
            <sz val="9"/>
            <color indexed="81"/>
            <rFont val="Tahoma"/>
            <family val="2"/>
          </rPr>
          <t xml:space="preserve">
moyenne 2010 et 2012</t>
        </r>
      </text>
    </comment>
    <comment ref="P37" authorId="1">
      <text>
        <r>
          <rPr>
            <b/>
            <sz val="9"/>
            <color indexed="81"/>
            <rFont val="Tahoma"/>
            <family val="2"/>
          </rPr>
          <t>Marc Ferring:</t>
        </r>
        <r>
          <rPr>
            <sz val="9"/>
            <color indexed="81"/>
            <rFont val="Tahoma"/>
            <family val="2"/>
          </rPr>
          <t xml:space="preserve">
moyenne 2012 et 2014</t>
        </r>
      </text>
    </comment>
    <comment ref="D40" authorId="0">
      <text>
        <r>
          <rPr>
            <b/>
            <sz val="8"/>
            <color indexed="81"/>
            <rFont val="Tahoma"/>
            <family val="2"/>
          </rPr>
          <t>mhildgen:</t>
        </r>
        <r>
          <rPr>
            <sz val="8"/>
            <color indexed="81"/>
            <rFont val="Tahoma"/>
            <family val="2"/>
          </rPr>
          <t xml:space="preserve">
moyenne simple 2000 et 2008</t>
        </r>
      </text>
    </comment>
    <comment ref="E40" authorId="0">
      <text>
        <r>
          <rPr>
            <b/>
            <sz val="8"/>
            <color indexed="81"/>
            <rFont val="Tahoma"/>
            <family val="2"/>
          </rPr>
          <t>mhildgen:</t>
        </r>
        <r>
          <rPr>
            <sz val="8"/>
            <color indexed="81"/>
            <rFont val="Tahoma"/>
            <family val="2"/>
          </rPr>
          <t xml:space="preserve">
moyenne simple 2000 et 2008</t>
        </r>
      </text>
    </comment>
    <comment ref="F40" authorId="0">
      <text>
        <r>
          <rPr>
            <b/>
            <sz val="8"/>
            <color indexed="81"/>
            <rFont val="Tahoma"/>
            <family val="2"/>
          </rPr>
          <t>mhildgen:</t>
        </r>
        <r>
          <rPr>
            <sz val="8"/>
            <color indexed="81"/>
            <rFont val="Tahoma"/>
            <family val="2"/>
          </rPr>
          <t xml:space="preserve">
moyenne simple 2000 et 2008</t>
        </r>
      </text>
    </comment>
    <comment ref="G40" authorId="0">
      <text>
        <r>
          <rPr>
            <b/>
            <sz val="8"/>
            <color indexed="81"/>
            <rFont val="Tahoma"/>
            <family val="2"/>
          </rPr>
          <t>mhildgen:</t>
        </r>
        <r>
          <rPr>
            <sz val="8"/>
            <color indexed="81"/>
            <rFont val="Tahoma"/>
            <family val="2"/>
          </rPr>
          <t xml:space="preserve">
moyenne simple 2000 et 2008</t>
        </r>
      </text>
    </comment>
    <comment ref="H40" authorId="0">
      <text>
        <r>
          <rPr>
            <b/>
            <sz val="8"/>
            <color indexed="81"/>
            <rFont val="Tahoma"/>
            <family val="2"/>
          </rPr>
          <t>mhildgen:</t>
        </r>
        <r>
          <rPr>
            <sz val="8"/>
            <color indexed="81"/>
            <rFont val="Tahoma"/>
            <family val="2"/>
          </rPr>
          <t xml:space="preserve">
moyenne simple 2000 et 2008</t>
        </r>
      </text>
    </comment>
    <comment ref="J40" authorId="0">
      <text>
        <r>
          <rPr>
            <b/>
            <sz val="8"/>
            <color indexed="81"/>
            <rFont val="Tahoma"/>
            <family val="2"/>
          </rPr>
          <t>mhildgen:</t>
        </r>
        <r>
          <rPr>
            <sz val="8"/>
            <color indexed="81"/>
            <rFont val="Tahoma"/>
            <family val="2"/>
          </rPr>
          <t xml:space="preserve">
moyenne simple 2006 et 2008</t>
        </r>
      </text>
    </comment>
    <comment ref="L40" authorId="1">
      <text>
        <r>
          <rPr>
            <b/>
            <sz val="9"/>
            <color indexed="81"/>
            <rFont val="Tahoma"/>
            <family val="2"/>
          </rPr>
          <t>Marc Ferring:</t>
        </r>
        <r>
          <rPr>
            <sz val="9"/>
            <color indexed="81"/>
            <rFont val="Tahoma"/>
            <family val="2"/>
          </rPr>
          <t xml:space="preserve">
moyenne 2008 et 2010</t>
        </r>
      </text>
    </comment>
    <comment ref="N40" authorId="1">
      <text>
        <r>
          <rPr>
            <b/>
            <sz val="9"/>
            <color indexed="81"/>
            <rFont val="Tahoma"/>
            <family val="2"/>
          </rPr>
          <t>Marc Ferring:</t>
        </r>
        <r>
          <rPr>
            <sz val="9"/>
            <color indexed="81"/>
            <rFont val="Tahoma"/>
            <family val="2"/>
          </rPr>
          <t xml:space="preserve">
moyenne 2010 et 2012</t>
        </r>
      </text>
    </comment>
    <comment ref="P40" authorId="1">
      <text>
        <r>
          <rPr>
            <b/>
            <sz val="9"/>
            <color indexed="81"/>
            <rFont val="Tahoma"/>
            <family val="2"/>
          </rPr>
          <t>Marc Ferring:</t>
        </r>
        <r>
          <rPr>
            <sz val="9"/>
            <color indexed="81"/>
            <rFont val="Tahoma"/>
            <family val="2"/>
          </rPr>
          <t xml:space="preserve">
moyenne 2012 et 2014</t>
        </r>
      </text>
    </comment>
  </commentList>
</comments>
</file>

<file path=xl/comments4.xml><?xml version="1.0" encoding="utf-8"?>
<comments xmlns="http://schemas.openxmlformats.org/spreadsheetml/2006/main">
  <authors>
    <author>mhildgen</author>
    <author>Marc Ferring</author>
  </authors>
  <commentList>
    <comment ref="C10" authorId="0">
      <text>
        <r>
          <rPr>
            <b/>
            <sz val="8"/>
            <color indexed="81"/>
            <rFont val="Tahoma"/>
            <family val="2"/>
          </rPr>
          <t>mhildgen:</t>
        </r>
        <r>
          <rPr>
            <sz val="8"/>
            <color indexed="81"/>
            <rFont val="Tahoma"/>
            <family val="2"/>
          </rPr>
          <t xml:space="preserve">
valeur 2002</t>
        </r>
      </text>
    </comment>
    <comment ref="D10" authorId="0">
      <text>
        <r>
          <rPr>
            <b/>
            <sz val="8"/>
            <color indexed="81"/>
            <rFont val="Tahoma"/>
            <family val="2"/>
          </rPr>
          <t>mhildgen:</t>
        </r>
        <r>
          <rPr>
            <sz val="8"/>
            <color indexed="81"/>
            <rFont val="Tahoma"/>
            <family val="2"/>
          </rPr>
          <t xml:space="preserve">
valeur 2002</t>
        </r>
      </text>
    </comment>
    <comment ref="F10" authorId="0">
      <text>
        <r>
          <rPr>
            <b/>
            <sz val="8"/>
            <color indexed="81"/>
            <rFont val="Tahoma"/>
            <family val="2"/>
          </rPr>
          <t>mhildgen:</t>
        </r>
        <r>
          <rPr>
            <sz val="8"/>
            <color indexed="81"/>
            <rFont val="Tahoma"/>
            <family val="2"/>
          </rPr>
          <t xml:space="preserve">
moyenne 2002 et 2004</t>
        </r>
      </text>
    </comment>
    <comment ref="H10" authorId="0">
      <text>
        <r>
          <rPr>
            <b/>
            <sz val="8"/>
            <color indexed="81"/>
            <rFont val="Tahoma"/>
            <family val="2"/>
          </rPr>
          <t xml:space="preserve">mhildgen:
moyenne 2004 et 2006 calcul ODC
</t>
        </r>
      </text>
    </comment>
    <comment ref="P10" authorId="1">
      <text>
        <r>
          <rPr>
            <b/>
            <sz val="9"/>
            <color indexed="81"/>
            <rFont val="Tahoma"/>
            <family val="2"/>
          </rPr>
          <t>Marc Ferring:</t>
        </r>
        <r>
          <rPr>
            <sz val="9"/>
            <color indexed="81"/>
            <rFont val="Tahoma"/>
            <family val="2"/>
          </rPr>
          <t xml:space="preserve">
moyenne 2012 et 2014</t>
        </r>
      </text>
    </comment>
    <comment ref="C11" authorId="0">
      <text>
        <r>
          <rPr>
            <b/>
            <sz val="8"/>
            <color indexed="81"/>
            <rFont val="Tahoma"/>
            <family val="2"/>
          </rPr>
          <t>mhildgen:</t>
        </r>
        <r>
          <rPr>
            <sz val="8"/>
            <color indexed="81"/>
            <rFont val="Tahoma"/>
            <family val="2"/>
          </rPr>
          <t xml:space="preserve">
valeur 2002</t>
        </r>
      </text>
    </comment>
    <comment ref="D11" authorId="0">
      <text>
        <r>
          <rPr>
            <b/>
            <sz val="8"/>
            <color indexed="81"/>
            <rFont val="Tahoma"/>
            <family val="2"/>
          </rPr>
          <t>mhildgen:</t>
        </r>
        <r>
          <rPr>
            <sz val="8"/>
            <color indexed="81"/>
            <rFont val="Tahoma"/>
            <family val="2"/>
          </rPr>
          <t xml:space="preserve">
valeur 2002</t>
        </r>
      </text>
    </comment>
    <comment ref="F11" authorId="0">
      <text>
        <r>
          <rPr>
            <b/>
            <sz val="8"/>
            <color indexed="81"/>
            <rFont val="Tahoma"/>
            <family val="2"/>
          </rPr>
          <t>mhildgen:</t>
        </r>
        <r>
          <rPr>
            <sz val="8"/>
            <color indexed="81"/>
            <rFont val="Tahoma"/>
            <family val="2"/>
          </rPr>
          <t xml:space="preserve">
moyenne 2002 et 2004</t>
        </r>
      </text>
    </comment>
    <comment ref="H11" authorId="0">
      <text>
        <r>
          <rPr>
            <b/>
            <sz val="8"/>
            <color indexed="81"/>
            <rFont val="Tahoma"/>
            <family val="2"/>
          </rPr>
          <t xml:space="preserve">mhildgen:
moyenne 2004 et 2006 calcul ODC
</t>
        </r>
      </text>
    </comment>
    <comment ref="P11" authorId="1">
      <text>
        <r>
          <rPr>
            <b/>
            <sz val="9"/>
            <color indexed="81"/>
            <rFont val="Tahoma"/>
            <family val="2"/>
          </rPr>
          <t>Marc Ferring:</t>
        </r>
        <r>
          <rPr>
            <sz val="9"/>
            <color indexed="81"/>
            <rFont val="Tahoma"/>
            <family val="2"/>
          </rPr>
          <t xml:space="preserve">
moyenne 2012 et 2014</t>
        </r>
      </text>
    </comment>
    <comment ref="C12" authorId="0">
      <text>
        <r>
          <rPr>
            <b/>
            <sz val="8"/>
            <color indexed="81"/>
            <rFont val="Tahoma"/>
            <family val="2"/>
          </rPr>
          <t>mhildgen:</t>
        </r>
        <r>
          <rPr>
            <sz val="8"/>
            <color indexed="81"/>
            <rFont val="Tahoma"/>
            <family val="2"/>
          </rPr>
          <t xml:space="preserve">
valeur 2002</t>
        </r>
      </text>
    </comment>
    <comment ref="D12" authorId="0">
      <text>
        <r>
          <rPr>
            <b/>
            <sz val="8"/>
            <color indexed="81"/>
            <rFont val="Tahoma"/>
            <family val="2"/>
          </rPr>
          <t>mhildgen:</t>
        </r>
        <r>
          <rPr>
            <sz val="8"/>
            <color indexed="81"/>
            <rFont val="Tahoma"/>
            <family val="2"/>
          </rPr>
          <t xml:space="preserve">
valeur 2002</t>
        </r>
      </text>
    </comment>
    <comment ref="F12" authorId="0">
      <text>
        <r>
          <rPr>
            <b/>
            <sz val="8"/>
            <color indexed="81"/>
            <rFont val="Tahoma"/>
            <family val="2"/>
          </rPr>
          <t>mhildgen:</t>
        </r>
        <r>
          <rPr>
            <sz val="8"/>
            <color indexed="81"/>
            <rFont val="Tahoma"/>
            <family val="2"/>
          </rPr>
          <t xml:space="preserve">
moyenne 2002 et 2004</t>
        </r>
      </text>
    </comment>
    <comment ref="H12" authorId="0">
      <text>
        <r>
          <rPr>
            <b/>
            <sz val="8"/>
            <color indexed="81"/>
            <rFont val="Tahoma"/>
            <family val="2"/>
          </rPr>
          <t xml:space="preserve">mhildgen:
moyenne 2004 et 2006 calcul ODC
</t>
        </r>
      </text>
    </comment>
    <comment ref="P12" authorId="1">
      <text>
        <r>
          <rPr>
            <b/>
            <sz val="9"/>
            <color indexed="81"/>
            <rFont val="Tahoma"/>
            <family val="2"/>
          </rPr>
          <t>Marc Ferring:</t>
        </r>
        <r>
          <rPr>
            <sz val="9"/>
            <color indexed="81"/>
            <rFont val="Tahoma"/>
            <family val="2"/>
          </rPr>
          <t xml:space="preserve">
moyenne 2012 et 2014</t>
        </r>
      </text>
    </comment>
    <comment ref="C16" authorId="0">
      <text>
        <r>
          <rPr>
            <b/>
            <sz val="8"/>
            <color indexed="81"/>
            <rFont val="Tahoma"/>
            <family val="2"/>
          </rPr>
          <t>mhildgen:</t>
        </r>
        <r>
          <rPr>
            <sz val="8"/>
            <color indexed="81"/>
            <rFont val="Tahoma"/>
            <family val="2"/>
          </rPr>
          <t xml:space="preserve">
valeur 2002</t>
        </r>
      </text>
    </comment>
    <comment ref="D16" authorId="0">
      <text>
        <r>
          <rPr>
            <b/>
            <sz val="8"/>
            <color indexed="81"/>
            <rFont val="Tahoma"/>
            <family val="2"/>
          </rPr>
          <t>mhildgen:</t>
        </r>
        <r>
          <rPr>
            <sz val="8"/>
            <color indexed="81"/>
            <rFont val="Tahoma"/>
            <family val="2"/>
          </rPr>
          <t xml:space="preserve">
valeur 2002</t>
        </r>
      </text>
    </comment>
    <comment ref="F16" authorId="0">
      <text>
        <r>
          <rPr>
            <b/>
            <sz val="8"/>
            <color indexed="81"/>
            <rFont val="Tahoma"/>
            <family val="2"/>
          </rPr>
          <t>mhildgen:</t>
        </r>
        <r>
          <rPr>
            <sz val="8"/>
            <color indexed="81"/>
            <rFont val="Tahoma"/>
            <family val="2"/>
          </rPr>
          <t xml:space="preserve">
moyenne 2002 et 2004</t>
        </r>
      </text>
    </comment>
    <comment ref="H16" authorId="0">
      <text>
        <r>
          <rPr>
            <b/>
            <sz val="8"/>
            <color indexed="81"/>
            <rFont val="Tahoma"/>
            <family val="2"/>
          </rPr>
          <t xml:space="preserve">mhildgen:
moyenne 2004 et 2006 calcul ODC
</t>
        </r>
      </text>
    </comment>
    <comment ref="P16" authorId="1">
      <text>
        <r>
          <rPr>
            <b/>
            <sz val="9"/>
            <color indexed="81"/>
            <rFont val="Tahoma"/>
            <family val="2"/>
          </rPr>
          <t>Marc Ferring:</t>
        </r>
        <r>
          <rPr>
            <sz val="9"/>
            <color indexed="81"/>
            <rFont val="Tahoma"/>
            <family val="2"/>
          </rPr>
          <t xml:space="preserve">
moyenne 2012 et 2014</t>
        </r>
      </text>
    </comment>
    <comment ref="C17" authorId="0">
      <text>
        <r>
          <rPr>
            <b/>
            <sz val="8"/>
            <color indexed="81"/>
            <rFont val="Tahoma"/>
            <family val="2"/>
          </rPr>
          <t>mhildgen:</t>
        </r>
        <r>
          <rPr>
            <sz val="8"/>
            <color indexed="81"/>
            <rFont val="Tahoma"/>
            <family val="2"/>
          </rPr>
          <t xml:space="preserve">
valeur 2002</t>
        </r>
      </text>
    </comment>
    <comment ref="D17" authorId="0">
      <text>
        <r>
          <rPr>
            <b/>
            <sz val="8"/>
            <color indexed="81"/>
            <rFont val="Tahoma"/>
            <family val="2"/>
          </rPr>
          <t>mhildgen:</t>
        </r>
        <r>
          <rPr>
            <sz val="8"/>
            <color indexed="81"/>
            <rFont val="Tahoma"/>
            <family val="2"/>
          </rPr>
          <t xml:space="preserve">
valeur 2002</t>
        </r>
      </text>
    </comment>
    <comment ref="F17" authorId="0">
      <text>
        <r>
          <rPr>
            <b/>
            <sz val="8"/>
            <color indexed="81"/>
            <rFont val="Tahoma"/>
            <family val="2"/>
          </rPr>
          <t>mhildgen:</t>
        </r>
        <r>
          <rPr>
            <sz val="8"/>
            <color indexed="81"/>
            <rFont val="Tahoma"/>
            <family val="2"/>
          </rPr>
          <t xml:space="preserve">
moyenne 2002 et 2004</t>
        </r>
      </text>
    </comment>
    <comment ref="H17" authorId="0">
      <text>
        <r>
          <rPr>
            <b/>
            <sz val="8"/>
            <color indexed="81"/>
            <rFont val="Tahoma"/>
            <family val="2"/>
          </rPr>
          <t xml:space="preserve">mhildgen:
moyenne 2004 et 2006 calcul ODC
</t>
        </r>
      </text>
    </comment>
    <comment ref="J17" authorId="0">
      <text>
        <r>
          <rPr>
            <b/>
            <sz val="9"/>
            <color indexed="81"/>
            <rFont val="Tahoma"/>
            <family val="2"/>
          </rPr>
          <t>mhildgen:</t>
        </r>
        <r>
          <rPr>
            <sz val="9"/>
            <color indexed="81"/>
            <rFont val="Tahoma"/>
            <family val="2"/>
          </rPr>
          <t xml:space="preserve">
valeur 2006
</t>
        </r>
      </text>
    </comment>
    <comment ref="P17" authorId="1">
      <text>
        <r>
          <rPr>
            <b/>
            <sz val="9"/>
            <color indexed="81"/>
            <rFont val="Tahoma"/>
            <family val="2"/>
          </rPr>
          <t>Marc Ferring:</t>
        </r>
        <r>
          <rPr>
            <sz val="9"/>
            <color indexed="81"/>
            <rFont val="Tahoma"/>
            <family val="2"/>
          </rPr>
          <t xml:space="preserve">
moyenne 2012 et 2014</t>
        </r>
      </text>
    </comment>
    <comment ref="C19" authorId="0">
      <text>
        <r>
          <rPr>
            <b/>
            <sz val="8"/>
            <color indexed="81"/>
            <rFont val="Tahoma"/>
            <family val="2"/>
          </rPr>
          <t>mhildgen:</t>
        </r>
        <r>
          <rPr>
            <sz val="8"/>
            <color indexed="81"/>
            <rFont val="Tahoma"/>
            <family val="2"/>
          </rPr>
          <t xml:space="preserve">
valeur 2002</t>
        </r>
      </text>
    </comment>
    <comment ref="D19" authorId="0">
      <text>
        <r>
          <rPr>
            <b/>
            <sz val="8"/>
            <color indexed="81"/>
            <rFont val="Tahoma"/>
            <family val="2"/>
          </rPr>
          <t>mhildgen:</t>
        </r>
        <r>
          <rPr>
            <sz val="8"/>
            <color indexed="81"/>
            <rFont val="Tahoma"/>
            <family val="2"/>
          </rPr>
          <t xml:space="preserve">
valeur 2002</t>
        </r>
      </text>
    </comment>
    <comment ref="F19" authorId="0">
      <text>
        <r>
          <rPr>
            <b/>
            <sz val="8"/>
            <color indexed="81"/>
            <rFont val="Tahoma"/>
            <family val="2"/>
          </rPr>
          <t>mhildgen:</t>
        </r>
        <r>
          <rPr>
            <sz val="8"/>
            <color indexed="81"/>
            <rFont val="Tahoma"/>
            <family val="2"/>
          </rPr>
          <t xml:space="preserve">
moyenne 2002 et 2004</t>
        </r>
      </text>
    </comment>
    <comment ref="H19" authorId="0">
      <text>
        <r>
          <rPr>
            <b/>
            <sz val="8"/>
            <color indexed="81"/>
            <rFont val="Tahoma"/>
            <family val="2"/>
          </rPr>
          <t xml:space="preserve">mhildgen:
moyenne 2004 et 2006 calcul ODC
</t>
        </r>
      </text>
    </comment>
    <comment ref="P19" authorId="1">
      <text>
        <r>
          <rPr>
            <b/>
            <sz val="9"/>
            <color indexed="81"/>
            <rFont val="Tahoma"/>
            <family val="2"/>
          </rPr>
          <t>Marc Ferring:</t>
        </r>
        <r>
          <rPr>
            <sz val="9"/>
            <color indexed="81"/>
            <rFont val="Tahoma"/>
            <family val="2"/>
          </rPr>
          <t xml:space="preserve">
moyenne 2012 et 2014</t>
        </r>
      </text>
    </comment>
    <comment ref="C20" authorId="0">
      <text>
        <r>
          <rPr>
            <b/>
            <sz val="8"/>
            <color indexed="81"/>
            <rFont val="Tahoma"/>
            <family val="2"/>
          </rPr>
          <t>mhildgen:</t>
        </r>
        <r>
          <rPr>
            <sz val="8"/>
            <color indexed="81"/>
            <rFont val="Tahoma"/>
            <family val="2"/>
          </rPr>
          <t xml:space="preserve">
valeur 2002</t>
        </r>
      </text>
    </comment>
    <comment ref="D20" authorId="0">
      <text>
        <r>
          <rPr>
            <b/>
            <sz val="8"/>
            <color indexed="81"/>
            <rFont val="Tahoma"/>
            <family val="2"/>
          </rPr>
          <t>mhildgen:</t>
        </r>
        <r>
          <rPr>
            <sz val="8"/>
            <color indexed="81"/>
            <rFont val="Tahoma"/>
            <family val="2"/>
          </rPr>
          <t xml:space="preserve">
valeur 2002</t>
        </r>
      </text>
    </comment>
    <comment ref="F20" authorId="0">
      <text>
        <r>
          <rPr>
            <b/>
            <sz val="8"/>
            <color indexed="81"/>
            <rFont val="Tahoma"/>
            <family val="2"/>
          </rPr>
          <t>mhildgen:</t>
        </r>
        <r>
          <rPr>
            <sz val="8"/>
            <color indexed="81"/>
            <rFont val="Tahoma"/>
            <family val="2"/>
          </rPr>
          <t xml:space="preserve">
moyenne 2002 et 2004</t>
        </r>
      </text>
    </comment>
    <comment ref="H20" authorId="0">
      <text>
        <r>
          <rPr>
            <b/>
            <sz val="8"/>
            <color indexed="81"/>
            <rFont val="Tahoma"/>
            <family val="2"/>
          </rPr>
          <t xml:space="preserve">mhildgen:
moyenne 2004 et 2006 calcul ODC
</t>
        </r>
      </text>
    </comment>
    <comment ref="P20" authorId="1">
      <text>
        <r>
          <rPr>
            <b/>
            <sz val="9"/>
            <color indexed="81"/>
            <rFont val="Tahoma"/>
            <family val="2"/>
          </rPr>
          <t>Marc Ferring:</t>
        </r>
        <r>
          <rPr>
            <sz val="9"/>
            <color indexed="81"/>
            <rFont val="Tahoma"/>
            <family val="2"/>
          </rPr>
          <t xml:space="preserve">
moyenne 2012 et 2014</t>
        </r>
      </text>
    </comment>
    <comment ref="C21" authorId="0">
      <text>
        <r>
          <rPr>
            <b/>
            <sz val="8"/>
            <color indexed="81"/>
            <rFont val="Tahoma"/>
            <family val="2"/>
          </rPr>
          <t>mhildgen:</t>
        </r>
        <r>
          <rPr>
            <sz val="8"/>
            <color indexed="81"/>
            <rFont val="Tahoma"/>
            <family val="2"/>
          </rPr>
          <t xml:space="preserve">
valeur 2002</t>
        </r>
      </text>
    </comment>
    <comment ref="D21" authorId="0">
      <text>
        <r>
          <rPr>
            <b/>
            <sz val="8"/>
            <color indexed="81"/>
            <rFont val="Tahoma"/>
            <family val="2"/>
          </rPr>
          <t>mhildgen:</t>
        </r>
        <r>
          <rPr>
            <sz val="8"/>
            <color indexed="81"/>
            <rFont val="Tahoma"/>
            <family val="2"/>
          </rPr>
          <t xml:space="preserve">
valeur 2002</t>
        </r>
      </text>
    </comment>
    <comment ref="F21" authorId="0">
      <text>
        <r>
          <rPr>
            <b/>
            <sz val="8"/>
            <color indexed="81"/>
            <rFont val="Tahoma"/>
            <family val="2"/>
          </rPr>
          <t>mhildgen:</t>
        </r>
        <r>
          <rPr>
            <sz val="8"/>
            <color indexed="81"/>
            <rFont val="Tahoma"/>
            <family val="2"/>
          </rPr>
          <t xml:space="preserve">
moyenne 2002 et 2004</t>
        </r>
      </text>
    </comment>
    <comment ref="H21" authorId="0">
      <text>
        <r>
          <rPr>
            <b/>
            <sz val="8"/>
            <color indexed="81"/>
            <rFont val="Tahoma"/>
            <family val="2"/>
          </rPr>
          <t xml:space="preserve">mhildgen:
moyenne 2004 et 2006 calcul ODC
</t>
        </r>
      </text>
    </comment>
    <comment ref="P21" authorId="1">
      <text>
        <r>
          <rPr>
            <b/>
            <sz val="9"/>
            <color indexed="81"/>
            <rFont val="Tahoma"/>
            <family val="2"/>
          </rPr>
          <t>Marc Ferring:</t>
        </r>
        <r>
          <rPr>
            <sz val="9"/>
            <color indexed="81"/>
            <rFont val="Tahoma"/>
            <family val="2"/>
          </rPr>
          <t xml:space="preserve">
moyenne 2012 et 2014</t>
        </r>
      </text>
    </comment>
    <comment ref="C22" authorId="0">
      <text>
        <r>
          <rPr>
            <b/>
            <sz val="8"/>
            <color indexed="81"/>
            <rFont val="Tahoma"/>
            <family val="2"/>
          </rPr>
          <t>mhildgen:</t>
        </r>
        <r>
          <rPr>
            <sz val="8"/>
            <color indexed="81"/>
            <rFont val="Tahoma"/>
            <family val="2"/>
          </rPr>
          <t xml:space="preserve">
valeur 2002</t>
        </r>
      </text>
    </comment>
    <comment ref="D22" authorId="0">
      <text>
        <r>
          <rPr>
            <b/>
            <sz val="8"/>
            <color indexed="81"/>
            <rFont val="Tahoma"/>
            <family val="2"/>
          </rPr>
          <t>mhildgen:</t>
        </r>
        <r>
          <rPr>
            <sz val="8"/>
            <color indexed="81"/>
            <rFont val="Tahoma"/>
            <family val="2"/>
          </rPr>
          <t xml:space="preserve">
valeur 2002</t>
        </r>
      </text>
    </comment>
    <comment ref="F22" authorId="0">
      <text>
        <r>
          <rPr>
            <b/>
            <sz val="8"/>
            <color indexed="81"/>
            <rFont val="Tahoma"/>
            <family val="2"/>
          </rPr>
          <t>mhildgen:</t>
        </r>
        <r>
          <rPr>
            <sz val="8"/>
            <color indexed="81"/>
            <rFont val="Tahoma"/>
            <family val="2"/>
          </rPr>
          <t xml:space="preserve">
moyenne 2002 et 2004</t>
        </r>
      </text>
    </comment>
    <comment ref="H22" authorId="0">
      <text>
        <r>
          <rPr>
            <b/>
            <sz val="8"/>
            <color indexed="81"/>
            <rFont val="Tahoma"/>
            <family val="2"/>
          </rPr>
          <t xml:space="preserve">mhildgen:
moyenne 2004 et 2006 calcul ODC
</t>
        </r>
      </text>
    </comment>
    <comment ref="P22" authorId="1">
      <text>
        <r>
          <rPr>
            <b/>
            <sz val="9"/>
            <color indexed="81"/>
            <rFont val="Tahoma"/>
            <family val="2"/>
          </rPr>
          <t>Marc Ferring:</t>
        </r>
        <r>
          <rPr>
            <sz val="9"/>
            <color indexed="81"/>
            <rFont val="Tahoma"/>
            <family val="2"/>
          </rPr>
          <t xml:space="preserve">
moyenne 2012 et 2014</t>
        </r>
      </text>
    </comment>
    <comment ref="C23" authorId="0">
      <text>
        <r>
          <rPr>
            <b/>
            <sz val="8"/>
            <color indexed="81"/>
            <rFont val="Tahoma"/>
            <family val="2"/>
          </rPr>
          <t>mhildgen:</t>
        </r>
        <r>
          <rPr>
            <sz val="8"/>
            <color indexed="81"/>
            <rFont val="Tahoma"/>
            <family val="2"/>
          </rPr>
          <t xml:space="preserve">
valeur 2002</t>
        </r>
      </text>
    </comment>
    <comment ref="D23" authorId="0">
      <text>
        <r>
          <rPr>
            <b/>
            <sz val="8"/>
            <color indexed="81"/>
            <rFont val="Tahoma"/>
            <family val="2"/>
          </rPr>
          <t>mhildgen:</t>
        </r>
        <r>
          <rPr>
            <sz val="8"/>
            <color indexed="81"/>
            <rFont val="Tahoma"/>
            <family val="2"/>
          </rPr>
          <t xml:space="preserve">
valeur 2002</t>
        </r>
      </text>
    </comment>
    <comment ref="F23" authorId="0">
      <text>
        <r>
          <rPr>
            <b/>
            <sz val="8"/>
            <color indexed="81"/>
            <rFont val="Tahoma"/>
            <family val="2"/>
          </rPr>
          <t>mhildgen:</t>
        </r>
        <r>
          <rPr>
            <sz val="8"/>
            <color indexed="81"/>
            <rFont val="Tahoma"/>
            <family val="2"/>
          </rPr>
          <t xml:space="preserve">
moyenne 2002 et 2004</t>
        </r>
      </text>
    </comment>
    <comment ref="H23" authorId="0">
      <text>
        <r>
          <rPr>
            <b/>
            <sz val="8"/>
            <color indexed="81"/>
            <rFont val="Tahoma"/>
            <family val="2"/>
          </rPr>
          <t xml:space="preserve">mhildgen:
moyenne 2004 et 2006 calcul ODC
</t>
        </r>
      </text>
    </comment>
    <comment ref="P23" authorId="1">
      <text>
        <r>
          <rPr>
            <b/>
            <sz val="9"/>
            <color indexed="81"/>
            <rFont val="Tahoma"/>
            <family val="2"/>
          </rPr>
          <t>Marc Ferring:</t>
        </r>
        <r>
          <rPr>
            <sz val="9"/>
            <color indexed="81"/>
            <rFont val="Tahoma"/>
            <family val="2"/>
          </rPr>
          <t xml:space="preserve">
moyenne 2012 et 2014</t>
        </r>
      </text>
    </comment>
    <comment ref="C24" authorId="0">
      <text>
        <r>
          <rPr>
            <b/>
            <sz val="8"/>
            <color indexed="81"/>
            <rFont val="Tahoma"/>
            <family val="2"/>
          </rPr>
          <t>mhildgen:</t>
        </r>
        <r>
          <rPr>
            <sz val="8"/>
            <color indexed="81"/>
            <rFont val="Tahoma"/>
            <family val="2"/>
          </rPr>
          <t xml:space="preserve">
valeur 2002</t>
        </r>
      </text>
    </comment>
    <comment ref="D24" authorId="0">
      <text>
        <r>
          <rPr>
            <b/>
            <sz val="8"/>
            <color indexed="81"/>
            <rFont val="Tahoma"/>
            <family val="2"/>
          </rPr>
          <t>mhildgen:</t>
        </r>
        <r>
          <rPr>
            <sz val="8"/>
            <color indexed="81"/>
            <rFont val="Tahoma"/>
            <family val="2"/>
          </rPr>
          <t xml:space="preserve">
valeur 2002</t>
        </r>
      </text>
    </comment>
    <comment ref="F24" authorId="0">
      <text>
        <r>
          <rPr>
            <b/>
            <sz val="8"/>
            <color indexed="81"/>
            <rFont val="Tahoma"/>
            <family val="2"/>
          </rPr>
          <t>mhildgen:</t>
        </r>
        <r>
          <rPr>
            <sz val="8"/>
            <color indexed="81"/>
            <rFont val="Tahoma"/>
            <family val="2"/>
          </rPr>
          <t xml:space="preserve">
moyenne 2002 et 2004</t>
        </r>
      </text>
    </comment>
    <comment ref="H24" authorId="0">
      <text>
        <r>
          <rPr>
            <b/>
            <sz val="8"/>
            <color indexed="81"/>
            <rFont val="Tahoma"/>
            <family val="2"/>
          </rPr>
          <t xml:space="preserve">mhildgen:
moyenne 2004 et 2006 calcul ODC
</t>
        </r>
      </text>
    </comment>
    <comment ref="P24" authorId="1">
      <text>
        <r>
          <rPr>
            <b/>
            <sz val="9"/>
            <color indexed="81"/>
            <rFont val="Tahoma"/>
            <family val="2"/>
          </rPr>
          <t>Marc Ferring:</t>
        </r>
        <r>
          <rPr>
            <sz val="9"/>
            <color indexed="81"/>
            <rFont val="Tahoma"/>
            <family val="2"/>
          </rPr>
          <t xml:space="preserve">
moyenne 2012 et 2014</t>
        </r>
      </text>
    </comment>
    <comment ref="C27" authorId="0">
      <text>
        <r>
          <rPr>
            <b/>
            <sz val="8"/>
            <color indexed="81"/>
            <rFont val="Tahoma"/>
            <family val="2"/>
          </rPr>
          <t>mhildgen:</t>
        </r>
        <r>
          <rPr>
            <sz val="8"/>
            <color indexed="81"/>
            <rFont val="Tahoma"/>
            <family val="2"/>
          </rPr>
          <t xml:space="preserve">
valeur 2002</t>
        </r>
      </text>
    </comment>
    <comment ref="D27" authorId="0">
      <text>
        <r>
          <rPr>
            <b/>
            <sz val="8"/>
            <color indexed="81"/>
            <rFont val="Tahoma"/>
            <family val="2"/>
          </rPr>
          <t>mhildgen:</t>
        </r>
        <r>
          <rPr>
            <sz val="8"/>
            <color indexed="81"/>
            <rFont val="Tahoma"/>
            <family val="2"/>
          </rPr>
          <t xml:space="preserve">
valeur 2002</t>
        </r>
      </text>
    </comment>
    <comment ref="F27" authorId="0">
      <text>
        <r>
          <rPr>
            <b/>
            <sz val="8"/>
            <color indexed="81"/>
            <rFont val="Tahoma"/>
            <family val="2"/>
          </rPr>
          <t>mhildgen:</t>
        </r>
        <r>
          <rPr>
            <sz val="8"/>
            <color indexed="81"/>
            <rFont val="Tahoma"/>
            <family val="2"/>
          </rPr>
          <t xml:space="preserve">
moyenne 2002 et 2004</t>
        </r>
      </text>
    </comment>
    <comment ref="H27" authorId="0">
      <text>
        <r>
          <rPr>
            <b/>
            <sz val="8"/>
            <color indexed="81"/>
            <rFont val="Tahoma"/>
            <family val="2"/>
          </rPr>
          <t xml:space="preserve">mhildgen:
moyenne 2004 et 2006 calcul ODC
</t>
        </r>
      </text>
    </comment>
    <comment ref="P27" authorId="1">
      <text>
        <r>
          <rPr>
            <b/>
            <sz val="9"/>
            <color indexed="81"/>
            <rFont val="Tahoma"/>
            <family val="2"/>
          </rPr>
          <t>Marc Ferring:</t>
        </r>
        <r>
          <rPr>
            <sz val="9"/>
            <color indexed="81"/>
            <rFont val="Tahoma"/>
            <family val="2"/>
          </rPr>
          <t xml:space="preserve">
moyenne 2012 et 2014</t>
        </r>
      </text>
    </comment>
    <comment ref="C29" authorId="0">
      <text>
        <r>
          <rPr>
            <b/>
            <sz val="8"/>
            <color indexed="81"/>
            <rFont val="Tahoma"/>
            <family val="2"/>
          </rPr>
          <t>mhildgen:</t>
        </r>
        <r>
          <rPr>
            <sz val="8"/>
            <color indexed="81"/>
            <rFont val="Tahoma"/>
            <family val="2"/>
          </rPr>
          <t xml:space="preserve">
valeur 2002</t>
        </r>
      </text>
    </comment>
    <comment ref="D29" authorId="0">
      <text>
        <r>
          <rPr>
            <b/>
            <sz val="8"/>
            <color indexed="81"/>
            <rFont val="Tahoma"/>
            <family val="2"/>
          </rPr>
          <t>mhildgen:</t>
        </r>
        <r>
          <rPr>
            <sz val="8"/>
            <color indexed="81"/>
            <rFont val="Tahoma"/>
            <family val="2"/>
          </rPr>
          <t xml:space="preserve">
valeur 2002</t>
        </r>
      </text>
    </comment>
    <comment ref="F29" authorId="0">
      <text>
        <r>
          <rPr>
            <b/>
            <sz val="8"/>
            <color indexed="81"/>
            <rFont val="Tahoma"/>
            <family val="2"/>
          </rPr>
          <t>mhildgen:</t>
        </r>
        <r>
          <rPr>
            <sz val="8"/>
            <color indexed="81"/>
            <rFont val="Tahoma"/>
            <family val="2"/>
          </rPr>
          <t xml:space="preserve">
moyenne 2002 et 2004</t>
        </r>
      </text>
    </comment>
    <comment ref="H29" authorId="0">
      <text>
        <r>
          <rPr>
            <b/>
            <sz val="8"/>
            <color indexed="81"/>
            <rFont val="Tahoma"/>
            <family val="2"/>
          </rPr>
          <t xml:space="preserve">mhildgen:
moyenne 2004 et 2006 calcul ODC
</t>
        </r>
      </text>
    </comment>
    <comment ref="P29" authorId="1">
      <text>
        <r>
          <rPr>
            <b/>
            <sz val="9"/>
            <color indexed="81"/>
            <rFont val="Tahoma"/>
            <family val="2"/>
          </rPr>
          <t>Marc Ferring:</t>
        </r>
        <r>
          <rPr>
            <sz val="9"/>
            <color indexed="81"/>
            <rFont val="Tahoma"/>
            <family val="2"/>
          </rPr>
          <t xml:space="preserve">
moyenne 2012 et 2014</t>
        </r>
      </text>
    </comment>
    <comment ref="C30" authorId="0">
      <text>
        <r>
          <rPr>
            <b/>
            <sz val="8"/>
            <color indexed="81"/>
            <rFont val="Tahoma"/>
            <family val="2"/>
          </rPr>
          <t>mhildgen:</t>
        </r>
        <r>
          <rPr>
            <sz val="8"/>
            <color indexed="81"/>
            <rFont val="Tahoma"/>
            <family val="2"/>
          </rPr>
          <t xml:space="preserve">
valeur 2002</t>
        </r>
      </text>
    </comment>
    <comment ref="D30" authorId="0">
      <text>
        <r>
          <rPr>
            <b/>
            <sz val="8"/>
            <color indexed="81"/>
            <rFont val="Tahoma"/>
            <family val="2"/>
          </rPr>
          <t>mhildgen:</t>
        </r>
        <r>
          <rPr>
            <sz val="8"/>
            <color indexed="81"/>
            <rFont val="Tahoma"/>
            <family val="2"/>
          </rPr>
          <t xml:space="preserve">
valeur 2002</t>
        </r>
      </text>
    </comment>
    <comment ref="F30" authorId="0">
      <text>
        <r>
          <rPr>
            <b/>
            <sz val="8"/>
            <color indexed="81"/>
            <rFont val="Tahoma"/>
            <family val="2"/>
          </rPr>
          <t>mhildgen:</t>
        </r>
        <r>
          <rPr>
            <sz val="8"/>
            <color indexed="81"/>
            <rFont val="Tahoma"/>
            <family val="2"/>
          </rPr>
          <t xml:space="preserve">
moyenne 2002 et 2004</t>
        </r>
      </text>
    </comment>
    <comment ref="H30" authorId="0">
      <text>
        <r>
          <rPr>
            <b/>
            <sz val="8"/>
            <color indexed="81"/>
            <rFont val="Tahoma"/>
            <family val="2"/>
          </rPr>
          <t xml:space="preserve">mhildgen:
moyenne 2004 et 2006 calcul ODC
</t>
        </r>
      </text>
    </comment>
    <comment ref="P30" authorId="1">
      <text>
        <r>
          <rPr>
            <b/>
            <sz val="9"/>
            <color indexed="81"/>
            <rFont val="Tahoma"/>
            <family val="2"/>
          </rPr>
          <t>Marc Ferring:</t>
        </r>
        <r>
          <rPr>
            <sz val="9"/>
            <color indexed="81"/>
            <rFont val="Tahoma"/>
            <family val="2"/>
          </rPr>
          <t xml:space="preserve">
moyenne 2012 et 2014</t>
        </r>
      </text>
    </comment>
    <comment ref="C31" authorId="0">
      <text>
        <r>
          <rPr>
            <b/>
            <sz val="8"/>
            <color indexed="81"/>
            <rFont val="Tahoma"/>
            <family val="2"/>
          </rPr>
          <t>mhildgen:</t>
        </r>
        <r>
          <rPr>
            <sz val="8"/>
            <color indexed="81"/>
            <rFont val="Tahoma"/>
            <family val="2"/>
          </rPr>
          <t xml:space="preserve">
valeur 2002</t>
        </r>
      </text>
    </comment>
    <comment ref="D31" authorId="0">
      <text>
        <r>
          <rPr>
            <b/>
            <sz val="8"/>
            <color indexed="81"/>
            <rFont val="Tahoma"/>
            <family val="2"/>
          </rPr>
          <t>mhildgen:</t>
        </r>
        <r>
          <rPr>
            <sz val="8"/>
            <color indexed="81"/>
            <rFont val="Tahoma"/>
            <family val="2"/>
          </rPr>
          <t xml:space="preserve">
valeur 2002</t>
        </r>
      </text>
    </comment>
    <comment ref="F31" authorId="0">
      <text>
        <r>
          <rPr>
            <b/>
            <sz val="8"/>
            <color indexed="81"/>
            <rFont val="Tahoma"/>
            <family val="2"/>
          </rPr>
          <t>mhildgen:</t>
        </r>
        <r>
          <rPr>
            <sz val="8"/>
            <color indexed="81"/>
            <rFont val="Tahoma"/>
            <family val="2"/>
          </rPr>
          <t xml:space="preserve">
moyenne 2002 et 2004</t>
        </r>
      </text>
    </comment>
    <comment ref="H31" authorId="0">
      <text>
        <r>
          <rPr>
            <b/>
            <sz val="8"/>
            <color indexed="81"/>
            <rFont val="Tahoma"/>
            <family val="2"/>
          </rPr>
          <t xml:space="preserve">mhildgen:
moyenne 2004 et 2006 calcul ODC
</t>
        </r>
      </text>
    </comment>
    <comment ref="P31" authorId="1">
      <text>
        <r>
          <rPr>
            <b/>
            <sz val="9"/>
            <color indexed="81"/>
            <rFont val="Tahoma"/>
            <family val="2"/>
          </rPr>
          <t>Marc Ferring:</t>
        </r>
        <r>
          <rPr>
            <sz val="9"/>
            <color indexed="81"/>
            <rFont val="Tahoma"/>
            <family val="2"/>
          </rPr>
          <t xml:space="preserve">
moyenne 2012 et 2014</t>
        </r>
      </text>
    </comment>
    <comment ref="C32" authorId="0">
      <text>
        <r>
          <rPr>
            <b/>
            <sz val="8"/>
            <color indexed="81"/>
            <rFont val="Tahoma"/>
            <family val="2"/>
          </rPr>
          <t>mhildgen:</t>
        </r>
        <r>
          <rPr>
            <sz val="8"/>
            <color indexed="81"/>
            <rFont val="Tahoma"/>
            <family val="2"/>
          </rPr>
          <t xml:space="preserve">
valeur 2004
</t>
        </r>
      </text>
    </comment>
    <comment ref="D32" authorId="0">
      <text>
        <r>
          <rPr>
            <b/>
            <sz val="8"/>
            <color indexed="81"/>
            <rFont val="Tahoma"/>
            <family val="2"/>
          </rPr>
          <t>mhildgen:</t>
        </r>
        <r>
          <rPr>
            <sz val="8"/>
            <color indexed="81"/>
            <rFont val="Tahoma"/>
            <family val="2"/>
          </rPr>
          <t xml:space="preserve">
valeur 2004
</t>
        </r>
      </text>
    </comment>
    <comment ref="E32" authorId="0">
      <text>
        <r>
          <rPr>
            <b/>
            <sz val="8"/>
            <color indexed="81"/>
            <rFont val="Tahoma"/>
            <family val="2"/>
          </rPr>
          <t>mhildgen:</t>
        </r>
        <r>
          <rPr>
            <sz val="8"/>
            <color indexed="81"/>
            <rFont val="Tahoma"/>
            <family val="2"/>
          </rPr>
          <t xml:space="preserve">
valeur 2004
</t>
        </r>
      </text>
    </comment>
    <comment ref="F32" authorId="0">
      <text>
        <r>
          <rPr>
            <b/>
            <sz val="8"/>
            <color indexed="81"/>
            <rFont val="Tahoma"/>
            <family val="2"/>
          </rPr>
          <t>mhildgen:</t>
        </r>
        <r>
          <rPr>
            <sz val="8"/>
            <color indexed="81"/>
            <rFont val="Tahoma"/>
            <family val="2"/>
          </rPr>
          <t xml:space="preserve">
valeur 2004
</t>
        </r>
      </text>
    </comment>
    <comment ref="H32" authorId="0">
      <text>
        <r>
          <rPr>
            <b/>
            <sz val="8"/>
            <color indexed="81"/>
            <rFont val="Tahoma"/>
            <family val="2"/>
          </rPr>
          <t xml:space="preserve">mhildgen:
moyenne 2004 et 2006 calcul ODC
</t>
        </r>
      </text>
    </comment>
    <comment ref="P32" authorId="1">
      <text>
        <r>
          <rPr>
            <b/>
            <sz val="9"/>
            <color indexed="81"/>
            <rFont val="Tahoma"/>
            <family val="2"/>
          </rPr>
          <t>Marc Ferring:</t>
        </r>
        <r>
          <rPr>
            <sz val="9"/>
            <color indexed="81"/>
            <rFont val="Tahoma"/>
            <family val="2"/>
          </rPr>
          <t xml:space="preserve">
moyenne 2012 et 2014</t>
        </r>
      </text>
    </comment>
    <comment ref="C33" authorId="0">
      <text>
        <r>
          <rPr>
            <b/>
            <sz val="8"/>
            <color indexed="81"/>
            <rFont val="Tahoma"/>
            <family val="2"/>
          </rPr>
          <t>mhildgen:</t>
        </r>
        <r>
          <rPr>
            <sz val="8"/>
            <color indexed="81"/>
            <rFont val="Tahoma"/>
            <family val="2"/>
          </rPr>
          <t xml:space="preserve">
valeur 2004
</t>
        </r>
      </text>
    </comment>
    <comment ref="D33" authorId="0">
      <text>
        <r>
          <rPr>
            <b/>
            <sz val="8"/>
            <color indexed="81"/>
            <rFont val="Tahoma"/>
            <family val="2"/>
          </rPr>
          <t>mhildgen:</t>
        </r>
        <r>
          <rPr>
            <sz val="8"/>
            <color indexed="81"/>
            <rFont val="Tahoma"/>
            <family val="2"/>
          </rPr>
          <t xml:space="preserve">
valeur 2004
</t>
        </r>
      </text>
    </comment>
    <comment ref="E33" authorId="0">
      <text>
        <r>
          <rPr>
            <b/>
            <sz val="8"/>
            <color indexed="81"/>
            <rFont val="Tahoma"/>
            <family val="2"/>
          </rPr>
          <t>mhildgen:</t>
        </r>
        <r>
          <rPr>
            <sz val="8"/>
            <color indexed="81"/>
            <rFont val="Tahoma"/>
            <family val="2"/>
          </rPr>
          <t xml:space="preserve">
valeur 2004
</t>
        </r>
      </text>
    </comment>
    <comment ref="F33" authorId="0">
      <text>
        <r>
          <rPr>
            <b/>
            <sz val="8"/>
            <color indexed="81"/>
            <rFont val="Tahoma"/>
            <family val="2"/>
          </rPr>
          <t>mhildgen:</t>
        </r>
        <r>
          <rPr>
            <sz val="8"/>
            <color indexed="81"/>
            <rFont val="Tahoma"/>
            <family val="2"/>
          </rPr>
          <t xml:space="preserve">
valeur 2004
</t>
        </r>
      </text>
    </comment>
    <comment ref="H33" authorId="0">
      <text>
        <r>
          <rPr>
            <b/>
            <sz val="8"/>
            <color indexed="81"/>
            <rFont val="Tahoma"/>
            <family val="2"/>
          </rPr>
          <t xml:space="preserve">mhildgen:
moyenne 2004 et 2006 calcul ODC
</t>
        </r>
      </text>
    </comment>
    <comment ref="P33" authorId="1">
      <text>
        <r>
          <rPr>
            <b/>
            <sz val="9"/>
            <color indexed="81"/>
            <rFont val="Tahoma"/>
            <family val="2"/>
          </rPr>
          <t>Marc Ferring:</t>
        </r>
        <r>
          <rPr>
            <sz val="9"/>
            <color indexed="81"/>
            <rFont val="Tahoma"/>
            <family val="2"/>
          </rPr>
          <t xml:space="preserve">
moyenne 2012 et 2014</t>
        </r>
      </text>
    </comment>
    <comment ref="C35" authorId="0">
      <text>
        <r>
          <rPr>
            <b/>
            <sz val="8"/>
            <color indexed="81"/>
            <rFont val="Tahoma"/>
            <family val="2"/>
          </rPr>
          <t>mhildgen:</t>
        </r>
        <r>
          <rPr>
            <sz val="8"/>
            <color indexed="81"/>
            <rFont val="Tahoma"/>
            <family val="2"/>
          </rPr>
          <t xml:space="preserve">
valeur 2002</t>
        </r>
      </text>
    </comment>
    <comment ref="D35" authorId="0">
      <text>
        <r>
          <rPr>
            <b/>
            <sz val="8"/>
            <color indexed="81"/>
            <rFont val="Tahoma"/>
            <family val="2"/>
          </rPr>
          <t>mhildgen:</t>
        </r>
        <r>
          <rPr>
            <sz val="8"/>
            <color indexed="81"/>
            <rFont val="Tahoma"/>
            <family val="2"/>
          </rPr>
          <t xml:space="preserve">
valeur 2002</t>
        </r>
      </text>
    </comment>
    <comment ref="F35" authorId="0">
      <text>
        <r>
          <rPr>
            <b/>
            <sz val="8"/>
            <color indexed="81"/>
            <rFont val="Tahoma"/>
            <family val="2"/>
          </rPr>
          <t>mhildgen:</t>
        </r>
        <r>
          <rPr>
            <sz val="8"/>
            <color indexed="81"/>
            <rFont val="Tahoma"/>
            <family val="2"/>
          </rPr>
          <t xml:space="preserve">
moyenne 2002 et 2004</t>
        </r>
      </text>
    </comment>
    <comment ref="H35" authorId="0">
      <text>
        <r>
          <rPr>
            <b/>
            <sz val="8"/>
            <color indexed="81"/>
            <rFont val="Tahoma"/>
            <family val="2"/>
          </rPr>
          <t xml:space="preserve">mhildgen:
moyenne 2004 et 2006 calcul ODC
</t>
        </r>
      </text>
    </comment>
    <comment ref="P35" authorId="1">
      <text>
        <r>
          <rPr>
            <b/>
            <sz val="9"/>
            <color indexed="81"/>
            <rFont val="Tahoma"/>
            <family val="2"/>
          </rPr>
          <t>Marc Ferring:</t>
        </r>
        <r>
          <rPr>
            <sz val="9"/>
            <color indexed="81"/>
            <rFont val="Tahoma"/>
            <family val="2"/>
          </rPr>
          <t xml:space="preserve">
moyenne 2012 et 2014</t>
        </r>
      </text>
    </comment>
    <comment ref="C36" authorId="1">
      <text>
        <r>
          <rPr>
            <b/>
            <sz val="9"/>
            <color indexed="81"/>
            <rFont val="Tahoma"/>
            <family val="2"/>
          </rPr>
          <t>Marc Ferring:</t>
        </r>
        <r>
          <rPr>
            <sz val="9"/>
            <color indexed="81"/>
            <rFont val="Tahoma"/>
            <family val="2"/>
          </rPr>
          <t xml:space="preserve">
valeur 2012</t>
        </r>
      </text>
    </comment>
    <comment ref="D36" authorId="1">
      <text>
        <r>
          <rPr>
            <b/>
            <sz val="9"/>
            <color indexed="81"/>
            <rFont val="Tahoma"/>
            <family val="2"/>
          </rPr>
          <t>Marc Ferring:</t>
        </r>
        <r>
          <rPr>
            <sz val="9"/>
            <color indexed="81"/>
            <rFont val="Tahoma"/>
            <family val="2"/>
          </rPr>
          <t xml:space="preserve">
valeur 2012</t>
        </r>
      </text>
    </comment>
    <comment ref="E36" authorId="1">
      <text>
        <r>
          <rPr>
            <b/>
            <sz val="9"/>
            <color indexed="81"/>
            <rFont val="Tahoma"/>
            <family val="2"/>
          </rPr>
          <t>Marc Ferring:</t>
        </r>
        <r>
          <rPr>
            <sz val="9"/>
            <color indexed="81"/>
            <rFont val="Tahoma"/>
            <family val="2"/>
          </rPr>
          <t xml:space="preserve">
valeur 2012</t>
        </r>
      </text>
    </comment>
    <comment ref="F36" authorId="1">
      <text>
        <r>
          <rPr>
            <b/>
            <sz val="9"/>
            <color indexed="81"/>
            <rFont val="Tahoma"/>
            <family val="2"/>
          </rPr>
          <t>Marc Ferring:</t>
        </r>
        <r>
          <rPr>
            <sz val="9"/>
            <color indexed="81"/>
            <rFont val="Tahoma"/>
            <family val="2"/>
          </rPr>
          <t xml:space="preserve">
valeur 2012</t>
        </r>
      </text>
    </comment>
    <comment ref="G36" authorId="1">
      <text>
        <r>
          <rPr>
            <b/>
            <sz val="9"/>
            <color indexed="81"/>
            <rFont val="Tahoma"/>
            <family val="2"/>
          </rPr>
          <t>Marc Ferring:</t>
        </r>
        <r>
          <rPr>
            <sz val="9"/>
            <color indexed="81"/>
            <rFont val="Tahoma"/>
            <family val="2"/>
          </rPr>
          <t xml:space="preserve">
valeur 2012</t>
        </r>
      </text>
    </comment>
    <comment ref="H36" authorId="1">
      <text>
        <r>
          <rPr>
            <b/>
            <sz val="9"/>
            <color indexed="81"/>
            <rFont val="Tahoma"/>
            <family val="2"/>
          </rPr>
          <t>Marc Ferring:</t>
        </r>
        <r>
          <rPr>
            <sz val="9"/>
            <color indexed="81"/>
            <rFont val="Tahoma"/>
            <family val="2"/>
          </rPr>
          <t xml:space="preserve">
valeur 2012</t>
        </r>
      </text>
    </comment>
    <comment ref="I36" authorId="1">
      <text>
        <r>
          <rPr>
            <b/>
            <sz val="9"/>
            <color indexed="81"/>
            <rFont val="Tahoma"/>
            <family val="2"/>
          </rPr>
          <t>Marc Ferring:</t>
        </r>
        <r>
          <rPr>
            <sz val="9"/>
            <color indexed="81"/>
            <rFont val="Tahoma"/>
            <family val="2"/>
          </rPr>
          <t xml:space="preserve">
valeur 2012</t>
        </r>
      </text>
    </comment>
    <comment ref="J36" authorId="1">
      <text>
        <r>
          <rPr>
            <b/>
            <sz val="9"/>
            <color indexed="81"/>
            <rFont val="Tahoma"/>
            <family val="2"/>
          </rPr>
          <t>Marc Ferring:</t>
        </r>
        <r>
          <rPr>
            <sz val="9"/>
            <color indexed="81"/>
            <rFont val="Tahoma"/>
            <family val="2"/>
          </rPr>
          <t xml:space="preserve">
valeur 2012</t>
        </r>
      </text>
    </comment>
    <comment ref="K36" authorId="1">
      <text>
        <r>
          <rPr>
            <b/>
            <sz val="9"/>
            <color indexed="81"/>
            <rFont val="Tahoma"/>
            <family val="2"/>
          </rPr>
          <t>Marc Ferring:</t>
        </r>
        <r>
          <rPr>
            <sz val="9"/>
            <color indexed="81"/>
            <rFont val="Tahoma"/>
            <family val="2"/>
          </rPr>
          <t xml:space="preserve">
valeur 2012</t>
        </r>
      </text>
    </comment>
    <comment ref="L36" authorId="1">
      <text>
        <r>
          <rPr>
            <b/>
            <sz val="9"/>
            <color indexed="81"/>
            <rFont val="Tahoma"/>
            <family val="2"/>
          </rPr>
          <t>Marc Ferring:</t>
        </r>
        <r>
          <rPr>
            <sz val="9"/>
            <color indexed="81"/>
            <rFont val="Tahoma"/>
            <family val="2"/>
          </rPr>
          <t xml:space="preserve">
valeur 2012</t>
        </r>
      </text>
    </comment>
    <comment ref="M36" authorId="1">
      <text>
        <r>
          <rPr>
            <b/>
            <sz val="9"/>
            <color indexed="81"/>
            <rFont val="Tahoma"/>
            <family val="2"/>
          </rPr>
          <t>Marc Ferring:</t>
        </r>
        <r>
          <rPr>
            <sz val="9"/>
            <color indexed="81"/>
            <rFont val="Tahoma"/>
            <family val="2"/>
          </rPr>
          <t xml:space="preserve">
valeur 2012</t>
        </r>
      </text>
    </comment>
    <comment ref="P36" authorId="1">
      <text>
        <r>
          <rPr>
            <b/>
            <sz val="9"/>
            <color indexed="81"/>
            <rFont val="Tahoma"/>
            <family val="2"/>
          </rPr>
          <t>Marc Ferring:</t>
        </r>
        <r>
          <rPr>
            <sz val="9"/>
            <color indexed="81"/>
            <rFont val="Tahoma"/>
            <family val="2"/>
          </rPr>
          <t xml:space="preserve">
moyenne 2012 et 2014</t>
        </r>
      </text>
    </comment>
    <comment ref="C37" authorId="0">
      <text>
        <r>
          <rPr>
            <b/>
            <sz val="8"/>
            <color indexed="81"/>
            <rFont val="Tahoma"/>
            <family val="2"/>
          </rPr>
          <t>mhildgen:</t>
        </r>
        <r>
          <rPr>
            <sz val="8"/>
            <color indexed="81"/>
            <rFont val="Tahoma"/>
            <family val="2"/>
          </rPr>
          <t xml:space="preserve">
valeur 2002</t>
        </r>
      </text>
    </comment>
    <comment ref="D37" authorId="0">
      <text>
        <r>
          <rPr>
            <b/>
            <sz val="8"/>
            <color indexed="81"/>
            <rFont val="Tahoma"/>
            <family val="2"/>
          </rPr>
          <t>mhildgen:</t>
        </r>
        <r>
          <rPr>
            <sz val="8"/>
            <color indexed="81"/>
            <rFont val="Tahoma"/>
            <family val="2"/>
          </rPr>
          <t xml:space="preserve">
valeur 2002</t>
        </r>
      </text>
    </comment>
    <comment ref="F37" authorId="0">
      <text>
        <r>
          <rPr>
            <b/>
            <sz val="8"/>
            <color indexed="81"/>
            <rFont val="Tahoma"/>
            <family val="2"/>
          </rPr>
          <t>mhildgen:</t>
        </r>
        <r>
          <rPr>
            <sz val="8"/>
            <color indexed="81"/>
            <rFont val="Tahoma"/>
            <family val="2"/>
          </rPr>
          <t xml:space="preserve">
moyenne 2002 et 2004</t>
        </r>
      </text>
    </comment>
    <comment ref="H37" authorId="0">
      <text>
        <r>
          <rPr>
            <b/>
            <sz val="8"/>
            <color indexed="81"/>
            <rFont val="Tahoma"/>
            <family val="2"/>
          </rPr>
          <t xml:space="preserve">mhildgen:
moyenne 2004 et 2006 calcul ODC
</t>
        </r>
      </text>
    </comment>
    <comment ref="P37" authorId="1">
      <text>
        <r>
          <rPr>
            <b/>
            <sz val="9"/>
            <color indexed="81"/>
            <rFont val="Tahoma"/>
            <family val="2"/>
          </rPr>
          <t>Marc Ferring:</t>
        </r>
        <r>
          <rPr>
            <sz val="9"/>
            <color indexed="81"/>
            <rFont val="Tahoma"/>
            <family val="2"/>
          </rPr>
          <t xml:space="preserve">
moyenne 2012 et 2014</t>
        </r>
      </text>
    </comment>
    <comment ref="C40" authorId="0">
      <text>
        <r>
          <rPr>
            <b/>
            <sz val="8"/>
            <color indexed="81"/>
            <rFont val="Tahoma"/>
            <family val="2"/>
          </rPr>
          <t>mhildgen:</t>
        </r>
        <r>
          <rPr>
            <sz val="8"/>
            <color indexed="81"/>
            <rFont val="Tahoma"/>
            <family val="2"/>
          </rPr>
          <t xml:space="preserve">
moyenne simple ODC
</t>
        </r>
      </text>
    </comment>
    <comment ref="D40" authorId="0">
      <text>
        <r>
          <rPr>
            <b/>
            <sz val="8"/>
            <color indexed="81"/>
            <rFont val="Tahoma"/>
            <family val="2"/>
          </rPr>
          <t>mhildgen:</t>
        </r>
        <r>
          <rPr>
            <sz val="8"/>
            <color indexed="81"/>
            <rFont val="Tahoma"/>
            <family val="2"/>
          </rPr>
          <t xml:space="preserve">
moyenne simple ODC
</t>
        </r>
      </text>
    </comment>
    <comment ref="E40" authorId="0">
      <text>
        <r>
          <rPr>
            <b/>
            <sz val="8"/>
            <color indexed="81"/>
            <rFont val="Tahoma"/>
            <family val="2"/>
          </rPr>
          <t>mhildgen:</t>
        </r>
        <r>
          <rPr>
            <sz val="8"/>
            <color indexed="81"/>
            <rFont val="Tahoma"/>
            <family val="2"/>
          </rPr>
          <t xml:space="preserve">
moyenne simple ODC
</t>
        </r>
      </text>
    </comment>
    <comment ref="F40" authorId="0">
      <text>
        <r>
          <rPr>
            <b/>
            <sz val="8"/>
            <color indexed="81"/>
            <rFont val="Tahoma"/>
            <family val="2"/>
          </rPr>
          <t>mhildgen:</t>
        </r>
        <r>
          <rPr>
            <sz val="8"/>
            <color indexed="81"/>
            <rFont val="Tahoma"/>
            <family val="2"/>
          </rPr>
          <t xml:space="preserve">
moyenne simple ODC
</t>
        </r>
      </text>
    </comment>
    <comment ref="G40" authorId="0">
      <text>
        <r>
          <rPr>
            <b/>
            <sz val="8"/>
            <color indexed="81"/>
            <rFont val="Tahoma"/>
            <family val="2"/>
          </rPr>
          <t>mhildgen:</t>
        </r>
        <r>
          <rPr>
            <sz val="8"/>
            <color indexed="81"/>
            <rFont val="Tahoma"/>
            <family val="2"/>
          </rPr>
          <t xml:space="preserve">
moyenne simple ODC
</t>
        </r>
      </text>
    </comment>
    <comment ref="H40" authorId="0">
      <text>
        <r>
          <rPr>
            <b/>
            <sz val="8"/>
            <color indexed="81"/>
            <rFont val="Tahoma"/>
            <family val="2"/>
          </rPr>
          <t>mhildgen:</t>
        </r>
        <r>
          <rPr>
            <sz val="8"/>
            <color indexed="81"/>
            <rFont val="Tahoma"/>
            <family val="2"/>
          </rPr>
          <t xml:space="preserve">
moyenne simple ODC
</t>
        </r>
      </text>
    </comment>
    <comment ref="I40" authorId="0">
      <text>
        <r>
          <rPr>
            <b/>
            <sz val="8"/>
            <color indexed="81"/>
            <rFont val="Tahoma"/>
            <family val="2"/>
          </rPr>
          <t>mhildgen:</t>
        </r>
        <r>
          <rPr>
            <sz val="8"/>
            <color indexed="81"/>
            <rFont val="Tahoma"/>
            <family val="2"/>
          </rPr>
          <t xml:space="preserve">
moyenne simple ODC
</t>
        </r>
      </text>
    </comment>
    <comment ref="J40" authorId="0">
      <text>
        <r>
          <rPr>
            <b/>
            <sz val="9"/>
            <color indexed="81"/>
            <rFont val="Tahoma"/>
            <family val="2"/>
          </rPr>
          <t xml:space="preserve">mhildgen:calcul odc valeur moyenne
</t>
        </r>
      </text>
    </comment>
    <comment ref="K40" authorId="0">
      <text>
        <r>
          <rPr>
            <b/>
            <sz val="9"/>
            <color indexed="81"/>
            <rFont val="Tahoma"/>
            <family val="2"/>
          </rPr>
          <t xml:space="preserve">mhildgen:calcul odc valeur moyenne
</t>
        </r>
      </text>
    </comment>
    <comment ref="L40" authorId="0">
      <text>
        <r>
          <rPr>
            <b/>
            <sz val="9"/>
            <color indexed="81"/>
            <rFont val="Tahoma"/>
            <family val="2"/>
          </rPr>
          <t xml:space="preserve">mhildgen:calcul odc valeur moyenne
</t>
        </r>
      </text>
    </comment>
    <comment ref="M40" authorId="0">
      <text>
        <r>
          <rPr>
            <b/>
            <sz val="9"/>
            <color indexed="81"/>
            <rFont val="Tahoma"/>
            <family val="2"/>
          </rPr>
          <t xml:space="preserve">mhildgen:calcul odc valeur moyenne
</t>
        </r>
      </text>
    </comment>
    <comment ref="N40" authorId="0">
      <text>
        <r>
          <rPr>
            <b/>
            <sz val="9"/>
            <color indexed="81"/>
            <rFont val="Tahoma"/>
            <family val="2"/>
          </rPr>
          <t xml:space="preserve">mhildgen:calcul odc valeur moyenne
</t>
        </r>
      </text>
    </comment>
    <comment ref="O40" authorId="0">
      <text>
        <r>
          <rPr>
            <b/>
            <sz val="9"/>
            <color indexed="81"/>
            <rFont val="Tahoma"/>
            <family val="2"/>
          </rPr>
          <t xml:space="preserve">mhildgen:calcul odc valeur moyenne
</t>
        </r>
      </text>
    </comment>
    <comment ref="P40" authorId="0">
      <text>
        <r>
          <rPr>
            <b/>
            <sz val="9"/>
            <color indexed="81"/>
            <rFont val="Tahoma"/>
            <family val="2"/>
          </rPr>
          <t xml:space="preserve">mhildgen:calcul odc valeur moyenne
</t>
        </r>
      </text>
    </comment>
    <comment ref="Q40" authorId="0">
      <text>
        <r>
          <rPr>
            <b/>
            <sz val="9"/>
            <color indexed="81"/>
            <rFont val="Tahoma"/>
            <family val="2"/>
          </rPr>
          <t xml:space="preserve">mhildgen:calcul odc valeur moyenne
</t>
        </r>
      </text>
    </comment>
  </commentList>
</comments>
</file>

<file path=xl/comments5.xml><?xml version="1.0" encoding="utf-8"?>
<comments xmlns="http://schemas.openxmlformats.org/spreadsheetml/2006/main">
  <authors>
    <author>mhildgen</author>
    <author>Marc Ferring</author>
  </authors>
  <commentList>
    <comment ref="D10" authorId="0">
      <text>
        <r>
          <rPr>
            <b/>
            <sz val="8"/>
            <color indexed="81"/>
            <rFont val="Tahoma"/>
            <family val="2"/>
          </rPr>
          <t>mhildgen:</t>
        </r>
        <r>
          <rPr>
            <sz val="8"/>
            <color indexed="81"/>
            <rFont val="Tahoma"/>
            <family val="2"/>
          </rPr>
          <t xml:space="preserve">
moyenne 2000 et 2002</t>
        </r>
      </text>
    </comment>
    <comment ref="F10" authorId="0">
      <text>
        <r>
          <rPr>
            <b/>
            <sz val="8"/>
            <color indexed="81"/>
            <rFont val="Tahoma"/>
            <family val="2"/>
          </rPr>
          <t>mhildgen:</t>
        </r>
        <r>
          <rPr>
            <sz val="8"/>
            <color indexed="81"/>
            <rFont val="Tahoma"/>
            <family val="2"/>
          </rPr>
          <t xml:space="preserve">
moyenne 2002 et 2004</t>
        </r>
      </text>
    </comment>
    <comment ref="H10" authorId="0">
      <text>
        <r>
          <rPr>
            <b/>
            <sz val="8"/>
            <color indexed="81"/>
            <rFont val="Tahoma"/>
            <family val="2"/>
          </rPr>
          <t>mhildgen:</t>
        </r>
        <r>
          <rPr>
            <sz val="8"/>
            <color indexed="81"/>
            <rFont val="Tahoma"/>
            <family val="2"/>
          </rPr>
          <t xml:space="preserve">
moyenne 2004 et 2006</t>
        </r>
      </text>
    </comment>
    <comment ref="J10" authorId="0">
      <text>
        <r>
          <rPr>
            <b/>
            <sz val="9"/>
            <color indexed="81"/>
            <rFont val="Tahoma"/>
            <family val="2"/>
          </rPr>
          <t>mhildgen:</t>
        </r>
        <r>
          <rPr>
            <sz val="9"/>
            <color indexed="81"/>
            <rFont val="Tahoma"/>
            <family val="2"/>
          </rPr>
          <t xml:space="preserve">
moyenne simple 2006 et 2008
</t>
        </r>
      </text>
    </comment>
    <comment ref="L10" authorId="0">
      <text>
        <r>
          <rPr>
            <b/>
            <sz val="9"/>
            <color indexed="81"/>
            <rFont val="Tahoma"/>
            <family val="2"/>
          </rPr>
          <t>mhildgen:</t>
        </r>
        <r>
          <rPr>
            <sz val="9"/>
            <color indexed="81"/>
            <rFont val="Tahoma"/>
            <family val="2"/>
          </rPr>
          <t xml:space="preserve">
moyenne 2008 et 2010</t>
        </r>
      </text>
    </comment>
    <comment ref="N10" authorId="1">
      <text>
        <r>
          <rPr>
            <b/>
            <sz val="9"/>
            <color indexed="81"/>
            <rFont val="Tahoma"/>
            <family val="2"/>
          </rPr>
          <t>Marc Ferring:</t>
        </r>
        <r>
          <rPr>
            <sz val="9"/>
            <color indexed="81"/>
            <rFont val="Tahoma"/>
            <family val="2"/>
          </rPr>
          <t xml:space="preserve">
moyenne 2010 et 2012</t>
        </r>
      </text>
    </comment>
    <comment ref="P10" authorId="1">
      <text>
        <r>
          <rPr>
            <b/>
            <sz val="9"/>
            <color indexed="81"/>
            <rFont val="Tahoma"/>
            <family val="2"/>
          </rPr>
          <t>Marc Ferring:</t>
        </r>
        <r>
          <rPr>
            <sz val="9"/>
            <color indexed="81"/>
            <rFont val="Tahoma"/>
            <family val="2"/>
          </rPr>
          <t xml:space="preserve">
moyenne 2012 et 2014</t>
        </r>
      </text>
    </comment>
    <comment ref="D11" authorId="0">
      <text>
        <r>
          <rPr>
            <b/>
            <sz val="8"/>
            <color indexed="81"/>
            <rFont val="Tahoma"/>
            <family val="2"/>
          </rPr>
          <t>mhildgen:</t>
        </r>
        <r>
          <rPr>
            <sz val="8"/>
            <color indexed="81"/>
            <rFont val="Tahoma"/>
            <family val="2"/>
          </rPr>
          <t xml:space="preserve">
moyenne 2000 et 2002</t>
        </r>
      </text>
    </comment>
    <comment ref="F11" authorId="0">
      <text>
        <r>
          <rPr>
            <b/>
            <sz val="8"/>
            <color indexed="81"/>
            <rFont val="Tahoma"/>
            <family val="2"/>
          </rPr>
          <t>mhildgen:</t>
        </r>
        <r>
          <rPr>
            <sz val="8"/>
            <color indexed="81"/>
            <rFont val="Tahoma"/>
            <family val="2"/>
          </rPr>
          <t xml:space="preserve">
moyenne 2002 et 2004</t>
        </r>
      </text>
    </comment>
    <comment ref="H11" authorId="0">
      <text>
        <r>
          <rPr>
            <b/>
            <sz val="8"/>
            <color indexed="81"/>
            <rFont val="Tahoma"/>
            <family val="2"/>
          </rPr>
          <t>mhildgen:</t>
        </r>
        <r>
          <rPr>
            <sz val="8"/>
            <color indexed="81"/>
            <rFont val="Tahoma"/>
            <family val="2"/>
          </rPr>
          <t xml:space="preserve">
moyenne 2004 et 2006</t>
        </r>
      </text>
    </comment>
    <comment ref="J11" authorId="0">
      <text>
        <r>
          <rPr>
            <b/>
            <sz val="9"/>
            <color indexed="81"/>
            <rFont val="Tahoma"/>
            <family val="2"/>
          </rPr>
          <t>mhildgen:</t>
        </r>
        <r>
          <rPr>
            <sz val="9"/>
            <color indexed="81"/>
            <rFont val="Tahoma"/>
            <family val="2"/>
          </rPr>
          <t xml:space="preserve">
moyenne simple 2006 et 2008
</t>
        </r>
      </text>
    </comment>
    <comment ref="L11" authorId="0">
      <text>
        <r>
          <rPr>
            <b/>
            <sz val="9"/>
            <color indexed="81"/>
            <rFont val="Tahoma"/>
            <family val="2"/>
          </rPr>
          <t>mhildgen:</t>
        </r>
        <r>
          <rPr>
            <sz val="9"/>
            <color indexed="81"/>
            <rFont val="Tahoma"/>
            <family val="2"/>
          </rPr>
          <t xml:space="preserve">
moyenne 2008 et 2010</t>
        </r>
      </text>
    </comment>
    <comment ref="N11" authorId="1">
      <text>
        <r>
          <rPr>
            <b/>
            <sz val="9"/>
            <color indexed="81"/>
            <rFont val="Tahoma"/>
            <family val="2"/>
          </rPr>
          <t>Marc Ferring:</t>
        </r>
        <r>
          <rPr>
            <sz val="9"/>
            <color indexed="81"/>
            <rFont val="Tahoma"/>
            <family val="2"/>
          </rPr>
          <t xml:space="preserve">
moyenne 2010 et 2012</t>
        </r>
      </text>
    </comment>
    <comment ref="P11" authorId="1">
      <text>
        <r>
          <rPr>
            <b/>
            <sz val="9"/>
            <color indexed="81"/>
            <rFont val="Tahoma"/>
            <family val="2"/>
          </rPr>
          <t>Marc Ferring:</t>
        </r>
        <r>
          <rPr>
            <sz val="9"/>
            <color indexed="81"/>
            <rFont val="Tahoma"/>
            <family val="2"/>
          </rPr>
          <t xml:space="preserve">
moyenne 2012 et 2014</t>
        </r>
      </text>
    </comment>
    <comment ref="D12" authorId="0">
      <text>
        <r>
          <rPr>
            <b/>
            <sz val="8"/>
            <color indexed="81"/>
            <rFont val="Tahoma"/>
            <family val="2"/>
          </rPr>
          <t>mhildgen:</t>
        </r>
        <r>
          <rPr>
            <sz val="8"/>
            <color indexed="81"/>
            <rFont val="Tahoma"/>
            <family val="2"/>
          </rPr>
          <t xml:space="preserve">
moyenne 2000 et 2002</t>
        </r>
      </text>
    </comment>
    <comment ref="F12" authorId="0">
      <text>
        <r>
          <rPr>
            <b/>
            <sz val="8"/>
            <color indexed="81"/>
            <rFont val="Tahoma"/>
            <family val="2"/>
          </rPr>
          <t>mhildgen:</t>
        </r>
        <r>
          <rPr>
            <sz val="8"/>
            <color indexed="81"/>
            <rFont val="Tahoma"/>
            <family val="2"/>
          </rPr>
          <t xml:space="preserve">
moyenne 2002 et 2004</t>
        </r>
      </text>
    </comment>
    <comment ref="H12" authorId="0">
      <text>
        <r>
          <rPr>
            <b/>
            <sz val="8"/>
            <color indexed="81"/>
            <rFont val="Tahoma"/>
            <family val="2"/>
          </rPr>
          <t>mhildgen:</t>
        </r>
        <r>
          <rPr>
            <sz val="8"/>
            <color indexed="81"/>
            <rFont val="Tahoma"/>
            <family val="2"/>
          </rPr>
          <t xml:space="preserve">
moyenne 2004 et 2006</t>
        </r>
      </text>
    </comment>
    <comment ref="J12" authorId="0">
      <text>
        <r>
          <rPr>
            <b/>
            <sz val="9"/>
            <color indexed="81"/>
            <rFont val="Tahoma"/>
            <family val="2"/>
          </rPr>
          <t>mhildgen:</t>
        </r>
        <r>
          <rPr>
            <sz val="9"/>
            <color indexed="81"/>
            <rFont val="Tahoma"/>
            <family val="2"/>
          </rPr>
          <t xml:space="preserve">
moyenne simple 2006 et 2008
</t>
        </r>
      </text>
    </comment>
    <comment ref="L12" authorId="0">
      <text>
        <r>
          <rPr>
            <b/>
            <sz val="9"/>
            <color indexed="81"/>
            <rFont val="Tahoma"/>
            <family val="2"/>
          </rPr>
          <t>mhildgen:</t>
        </r>
        <r>
          <rPr>
            <sz val="9"/>
            <color indexed="81"/>
            <rFont val="Tahoma"/>
            <family val="2"/>
          </rPr>
          <t xml:space="preserve">
moyenne 2008 et 2010</t>
        </r>
      </text>
    </comment>
    <comment ref="N12" authorId="1">
      <text>
        <r>
          <rPr>
            <b/>
            <sz val="9"/>
            <color indexed="81"/>
            <rFont val="Tahoma"/>
            <family val="2"/>
          </rPr>
          <t>Marc Ferring:</t>
        </r>
        <r>
          <rPr>
            <sz val="9"/>
            <color indexed="81"/>
            <rFont val="Tahoma"/>
            <family val="2"/>
          </rPr>
          <t xml:space="preserve">
moyenne 2010 et 2012</t>
        </r>
      </text>
    </comment>
    <comment ref="P12" authorId="1">
      <text>
        <r>
          <rPr>
            <b/>
            <sz val="9"/>
            <color indexed="81"/>
            <rFont val="Tahoma"/>
            <family val="2"/>
          </rPr>
          <t>Marc Ferring:</t>
        </r>
        <r>
          <rPr>
            <sz val="9"/>
            <color indexed="81"/>
            <rFont val="Tahoma"/>
            <family val="2"/>
          </rPr>
          <t xml:space="preserve">
moyenne 2012 et 2014</t>
        </r>
      </text>
    </comment>
    <comment ref="D16" authorId="0">
      <text>
        <r>
          <rPr>
            <b/>
            <sz val="8"/>
            <color indexed="81"/>
            <rFont val="Tahoma"/>
            <family val="2"/>
          </rPr>
          <t>mhildgen:</t>
        </r>
        <r>
          <rPr>
            <sz val="8"/>
            <color indexed="81"/>
            <rFont val="Tahoma"/>
            <family val="2"/>
          </rPr>
          <t xml:space="preserve">
moyenne 2000 et 2002</t>
        </r>
      </text>
    </comment>
    <comment ref="F16" authorId="0">
      <text>
        <r>
          <rPr>
            <b/>
            <sz val="8"/>
            <color indexed="81"/>
            <rFont val="Tahoma"/>
            <family val="2"/>
          </rPr>
          <t>mhildgen:</t>
        </r>
        <r>
          <rPr>
            <sz val="8"/>
            <color indexed="81"/>
            <rFont val="Tahoma"/>
            <family val="2"/>
          </rPr>
          <t xml:space="preserve">
moyenne 2002 et 2004</t>
        </r>
      </text>
    </comment>
    <comment ref="H16" authorId="0">
      <text>
        <r>
          <rPr>
            <b/>
            <sz val="8"/>
            <color indexed="81"/>
            <rFont val="Tahoma"/>
            <family val="2"/>
          </rPr>
          <t>mhildgen:</t>
        </r>
        <r>
          <rPr>
            <sz val="8"/>
            <color indexed="81"/>
            <rFont val="Tahoma"/>
            <family val="2"/>
          </rPr>
          <t xml:space="preserve">
moyenne 2004 et 2006</t>
        </r>
      </text>
    </comment>
    <comment ref="J16" authorId="0">
      <text>
        <r>
          <rPr>
            <b/>
            <sz val="9"/>
            <color indexed="81"/>
            <rFont val="Tahoma"/>
            <family val="2"/>
          </rPr>
          <t>mhildgen:</t>
        </r>
        <r>
          <rPr>
            <sz val="9"/>
            <color indexed="81"/>
            <rFont val="Tahoma"/>
            <family val="2"/>
          </rPr>
          <t xml:space="preserve">
moyenne simple 2006 et 2008
</t>
        </r>
      </text>
    </comment>
    <comment ref="L16" authorId="0">
      <text>
        <r>
          <rPr>
            <b/>
            <sz val="9"/>
            <color indexed="81"/>
            <rFont val="Tahoma"/>
            <family val="2"/>
          </rPr>
          <t>mhildgen:</t>
        </r>
        <r>
          <rPr>
            <sz val="9"/>
            <color indexed="81"/>
            <rFont val="Tahoma"/>
            <family val="2"/>
          </rPr>
          <t xml:space="preserve">
moyenne 2008 et 2010</t>
        </r>
      </text>
    </comment>
    <comment ref="N16" authorId="1">
      <text>
        <r>
          <rPr>
            <b/>
            <sz val="9"/>
            <color indexed="81"/>
            <rFont val="Tahoma"/>
            <family val="2"/>
          </rPr>
          <t>Marc Ferring:</t>
        </r>
        <r>
          <rPr>
            <sz val="9"/>
            <color indexed="81"/>
            <rFont val="Tahoma"/>
            <family val="2"/>
          </rPr>
          <t xml:space="preserve">
moyenne 2010 et 2012</t>
        </r>
      </text>
    </comment>
    <comment ref="P16" authorId="1">
      <text>
        <r>
          <rPr>
            <b/>
            <sz val="9"/>
            <color indexed="81"/>
            <rFont val="Tahoma"/>
            <family val="2"/>
          </rPr>
          <t>Marc Ferring:</t>
        </r>
        <r>
          <rPr>
            <sz val="9"/>
            <color indexed="81"/>
            <rFont val="Tahoma"/>
            <family val="2"/>
          </rPr>
          <t xml:space="preserve">
moyenne 2012 et 2014</t>
        </r>
      </text>
    </comment>
    <comment ref="D17" authorId="0">
      <text>
        <r>
          <rPr>
            <b/>
            <sz val="8"/>
            <color indexed="81"/>
            <rFont val="Tahoma"/>
            <family val="2"/>
          </rPr>
          <t>mhildgen:</t>
        </r>
        <r>
          <rPr>
            <sz val="8"/>
            <color indexed="81"/>
            <rFont val="Tahoma"/>
            <family val="2"/>
          </rPr>
          <t xml:space="preserve">
moyenne 2000 et 2002</t>
        </r>
      </text>
    </comment>
    <comment ref="F17" authorId="0">
      <text>
        <r>
          <rPr>
            <b/>
            <sz val="8"/>
            <color indexed="81"/>
            <rFont val="Tahoma"/>
            <family val="2"/>
          </rPr>
          <t>mhildgen:</t>
        </r>
        <r>
          <rPr>
            <sz val="8"/>
            <color indexed="81"/>
            <rFont val="Tahoma"/>
            <family val="2"/>
          </rPr>
          <t xml:space="preserve">
moyenne 2002 et 2004</t>
        </r>
      </text>
    </comment>
    <comment ref="H17" authorId="0">
      <text>
        <r>
          <rPr>
            <b/>
            <sz val="8"/>
            <color indexed="81"/>
            <rFont val="Tahoma"/>
            <family val="2"/>
          </rPr>
          <t>mhildgen:</t>
        </r>
        <r>
          <rPr>
            <sz val="8"/>
            <color indexed="81"/>
            <rFont val="Tahoma"/>
            <family val="2"/>
          </rPr>
          <t xml:space="preserve">
moyenne 2004 et 2006</t>
        </r>
      </text>
    </comment>
    <comment ref="J17" authorId="0">
      <text>
        <r>
          <rPr>
            <b/>
            <sz val="9"/>
            <color indexed="81"/>
            <rFont val="Tahoma"/>
            <family val="2"/>
          </rPr>
          <t>mhildgen:</t>
        </r>
        <r>
          <rPr>
            <sz val="9"/>
            <color indexed="81"/>
            <rFont val="Tahoma"/>
            <family val="2"/>
          </rPr>
          <t xml:space="preserve">
moyenne simple 2006 et 2008
</t>
        </r>
      </text>
    </comment>
    <comment ref="L17" authorId="0">
      <text>
        <r>
          <rPr>
            <b/>
            <sz val="9"/>
            <color indexed="81"/>
            <rFont val="Tahoma"/>
            <family val="2"/>
          </rPr>
          <t>mhildgen:</t>
        </r>
        <r>
          <rPr>
            <sz val="9"/>
            <color indexed="81"/>
            <rFont val="Tahoma"/>
            <family val="2"/>
          </rPr>
          <t xml:space="preserve">
moyenne 2008 et 2010</t>
        </r>
      </text>
    </comment>
    <comment ref="M17" authorId="0">
      <text>
        <r>
          <rPr>
            <b/>
            <sz val="9"/>
            <color indexed="81"/>
            <rFont val="Tahoma"/>
            <family val="2"/>
          </rPr>
          <t>mhildgen:</t>
        </r>
        <r>
          <rPr>
            <sz val="9"/>
            <color indexed="81"/>
            <rFont val="Tahoma"/>
            <family val="2"/>
          </rPr>
          <t xml:space="preserve">
valeur 2008</t>
        </r>
      </text>
    </comment>
    <comment ref="N17" authorId="1">
      <text>
        <r>
          <rPr>
            <b/>
            <sz val="9"/>
            <color indexed="81"/>
            <rFont val="Tahoma"/>
            <family val="2"/>
          </rPr>
          <t>Marc Ferring:</t>
        </r>
        <r>
          <rPr>
            <sz val="9"/>
            <color indexed="81"/>
            <rFont val="Tahoma"/>
            <family val="2"/>
          </rPr>
          <t xml:space="preserve">
moyenne 2010 et 2012</t>
        </r>
      </text>
    </comment>
    <comment ref="O17" authorId="0">
      <text>
        <r>
          <rPr>
            <b/>
            <sz val="9"/>
            <color indexed="81"/>
            <rFont val="Tahoma"/>
            <family val="2"/>
          </rPr>
          <t>mhildgen:</t>
        </r>
        <r>
          <rPr>
            <sz val="9"/>
            <color indexed="81"/>
            <rFont val="Tahoma"/>
            <family val="2"/>
          </rPr>
          <t xml:space="preserve">
valeur 2008</t>
        </r>
      </text>
    </comment>
    <comment ref="P17" authorId="1">
      <text>
        <r>
          <rPr>
            <b/>
            <sz val="9"/>
            <color indexed="81"/>
            <rFont val="Tahoma"/>
            <family val="2"/>
          </rPr>
          <t>Marc Ferring:</t>
        </r>
        <r>
          <rPr>
            <sz val="9"/>
            <color indexed="81"/>
            <rFont val="Tahoma"/>
            <family val="2"/>
          </rPr>
          <t xml:space="preserve">
moyenne 2012 et 2014</t>
        </r>
      </text>
    </comment>
    <comment ref="Q17" authorId="0">
      <text>
        <r>
          <rPr>
            <b/>
            <sz val="9"/>
            <color indexed="81"/>
            <rFont val="Tahoma"/>
            <family val="2"/>
          </rPr>
          <t>mhildgen:</t>
        </r>
        <r>
          <rPr>
            <sz val="9"/>
            <color indexed="81"/>
            <rFont val="Tahoma"/>
            <family val="2"/>
          </rPr>
          <t xml:space="preserve">
valeur 2008</t>
        </r>
      </text>
    </comment>
    <comment ref="D19" authorId="0">
      <text>
        <r>
          <rPr>
            <b/>
            <sz val="8"/>
            <color indexed="81"/>
            <rFont val="Tahoma"/>
            <family val="2"/>
          </rPr>
          <t>mhildgen:</t>
        </r>
        <r>
          <rPr>
            <sz val="8"/>
            <color indexed="81"/>
            <rFont val="Tahoma"/>
            <family val="2"/>
          </rPr>
          <t xml:space="preserve">
valeur 2000</t>
        </r>
      </text>
    </comment>
    <comment ref="E19" authorId="0">
      <text>
        <r>
          <rPr>
            <b/>
            <sz val="8"/>
            <color indexed="81"/>
            <rFont val="Tahoma"/>
            <family val="2"/>
          </rPr>
          <t>mhildgen:</t>
        </r>
        <r>
          <rPr>
            <sz val="8"/>
            <color indexed="81"/>
            <rFont val="Tahoma"/>
            <family val="2"/>
          </rPr>
          <t xml:space="preserve">
valeur 2000</t>
        </r>
      </text>
    </comment>
    <comment ref="F19" authorId="0">
      <text>
        <r>
          <rPr>
            <b/>
            <sz val="8"/>
            <color indexed="81"/>
            <rFont val="Tahoma"/>
            <family val="2"/>
          </rPr>
          <t>mhildgen:</t>
        </r>
        <r>
          <rPr>
            <sz val="8"/>
            <color indexed="81"/>
            <rFont val="Tahoma"/>
            <family val="2"/>
          </rPr>
          <t xml:space="preserve">
valeur 2000</t>
        </r>
      </text>
    </comment>
    <comment ref="G19" authorId="0">
      <text>
        <r>
          <rPr>
            <b/>
            <sz val="8"/>
            <color indexed="81"/>
            <rFont val="Tahoma"/>
            <family val="2"/>
          </rPr>
          <t>mhildgen:</t>
        </r>
        <r>
          <rPr>
            <sz val="8"/>
            <color indexed="81"/>
            <rFont val="Tahoma"/>
            <family val="2"/>
          </rPr>
          <t xml:space="preserve">
valeur 2000</t>
        </r>
      </text>
    </comment>
    <comment ref="H19" authorId="0">
      <text>
        <r>
          <rPr>
            <b/>
            <sz val="8"/>
            <color indexed="81"/>
            <rFont val="Tahoma"/>
            <family val="2"/>
          </rPr>
          <t>mhildgen:</t>
        </r>
        <r>
          <rPr>
            <sz val="8"/>
            <color indexed="81"/>
            <rFont val="Tahoma"/>
            <family val="2"/>
          </rPr>
          <t xml:space="preserve">
valeur 2000</t>
        </r>
      </text>
    </comment>
    <comment ref="I19" authorId="0">
      <text>
        <r>
          <rPr>
            <b/>
            <sz val="8"/>
            <color indexed="81"/>
            <rFont val="Tahoma"/>
            <family val="2"/>
          </rPr>
          <t>mhildgen:</t>
        </r>
        <r>
          <rPr>
            <sz val="8"/>
            <color indexed="81"/>
            <rFont val="Tahoma"/>
            <family val="2"/>
          </rPr>
          <t xml:space="preserve">
valeur 2000</t>
        </r>
      </text>
    </comment>
    <comment ref="J19" authorId="0">
      <text>
        <r>
          <rPr>
            <b/>
            <sz val="8"/>
            <color indexed="81"/>
            <rFont val="Tahoma"/>
            <family val="2"/>
          </rPr>
          <t>mhildgen:</t>
        </r>
        <r>
          <rPr>
            <sz val="8"/>
            <color indexed="81"/>
            <rFont val="Tahoma"/>
            <family val="2"/>
          </rPr>
          <t xml:space="preserve">
valeur 2000</t>
        </r>
      </text>
    </comment>
    <comment ref="K19" authorId="0">
      <text>
        <r>
          <rPr>
            <b/>
            <sz val="8"/>
            <color indexed="81"/>
            <rFont val="Tahoma"/>
            <family val="2"/>
          </rPr>
          <t>mhildgen:</t>
        </r>
        <r>
          <rPr>
            <sz val="8"/>
            <color indexed="81"/>
            <rFont val="Tahoma"/>
            <family val="2"/>
          </rPr>
          <t xml:space="preserve">
valeur 2000</t>
        </r>
      </text>
    </comment>
    <comment ref="L19" authorId="0">
      <text>
        <r>
          <rPr>
            <b/>
            <sz val="9"/>
            <color indexed="81"/>
            <rFont val="Tahoma"/>
            <family val="2"/>
          </rPr>
          <t>mhildgen:</t>
        </r>
        <r>
          <rPr>
            <sz val="9"/>
            <color indexed="81"/>
            <rFont val="Tahoma"/>
            <family val="2"/>
          </rPr>
          <t xml:space="preserve">
moyenne 2008 et 2010</t>
        </r>
      </text>
    </comment>
    <comment ref="M19" authorId="0">
      <text>
        <r>
          <rPr>
            <b/>
            <sz val="8"/>
            <color indexed="81"/>
            <rFont val="Tahoma"/>
            <family val="2"/>
          </rPr>
          <t>mhildgen:</t>
        </r>
        <r>
          <rPr>
            <sz val="8"/>
            <color indexed="81"/>
            <rFont val="Tahoma"/>
            <family val="2"/>
          </rPr>
          <t xml:space="preserve">
valeur 2000</t>
        </r>
      </text>
    </comment>
    <comment ref="N19" authorId="1">
      <text>
        <r>
          <rPr>
            <b/>
            <sz val="9"/>
            <color indexed="81"/>
            <rFont val="Tahoma"/>
            <family val="2"/>
          </rPr>
          <t>Marc Ferring:</t>
        </r>
        <r>
          <rPr>
            <sz val="9"/>
            <color indexed="81"/>
            <rFont val="Tahoma"/>
            <family val="2"/>
          </rPr>
          <t xml:space="preserve">
moyenne 2010 et 2012</t>
        </r>
      </text>
    </comment>
    <comment ref="O19" authorId="0">
      <text>
        <r>
          <rPr>
            <b/>
            <sz val="8"/>
            <color indexed="81"/>
            <rFont val="Tahoma"/>
            <family val="2"/>
          </rPr>
          <t>mhildgen:</t>
        </r>
        <r>
          <rPr>
            <sz val="8"/>
            <color indexed="81"/>
            <rFont val="Tahoma"/>
            <family val="2"/>
          </rPr>
          <t xml:space="preserve">
valeur 2000</t>
        </r>
      </text>
    </comment>
    <comment ref="P19" authorId="1">
      <text>
        <r>
          <rPr>
            <b/>
            <sz val="9"/>
            <color indexed="81"/>
            <rFont val="Tahoma"/>
            <family val="2"/>
          </rPr>
          <t>Marc Ferring:</t>
        </r>
        <r>
          <rPr>
            <sz val="9"/>
            <color indexed="81"/>
            <rFont val="Tahoma"/>
            <family val="2"/>
          </rPr>
          <t xml:space="preserve">
moyenne 2012 et 2014</t>
        </r>
      </text>
    </comment>
    <comment ref="Q19" authorId="0">
      <text>
        <r>
          <rPr>
            <b/>
            <sz val="8"/>
            <color indexed="81"/>
            <rFont val="Tahoma"/>
            <family val="2"/>
          </rPr>
          <t>mhildgen:</t>
        </r>
        <r>
          <rPr>
            <sz val="8"/>
            <color indexed="81"/>
            <rFont val="Tahoma"/>
            <family val="2"/>
          </rPr>
          <t xml:space="preserve">
valeur 2000</t>
        </r>
      </text>
    </comment>
    <comment ref="D20" authorId="0">
      <text>
        <r>
          <rPr>
            <b/>
            <sz val="8"/>
            <color indexed="81"/>
            <rFont val="Tahoma"/>
            <family val="2"/>
          </rPr>
          <t>mhildgen:</t>
        </r>
        <r>
          <rPr>
            <sz val="8"/>
            <color indexed="81"/>
            <rFont val="Tahoma"/>
            <family val="2"/>
          </rPr>
          <t xml:space="preserve">
moyenne 2000 et 2002</t>
        </r>
      </text>
    </comment>
    <comment ref="F20" authorId="0">
      <text>
        <r>
          <rPr>
            <b/>
            <sz val="8"/>
            <color indexed="81"/>
            <rFont val="Tahoma"/>
            <family val="2"/>
          </rPr>
          <t>mhildgen:</t>
        </r>
        <r>
          <rPr>
            <sz val="8"/>
            <color indexed="81"/>
            <rFont val="Tahoma"/>
            <family val="2"/>
          </rPr>
          <t xml:space="preserve">
moyenne 2002 et 2004</t>
        </r>
      </text>
    </comment>
    <comment ref="H20" authorId="0">
      <text>
        <r>
          <rPr>
            <b/>
            <sz val="8"/>
            <color indexed="81"/>
            <rFont val="Tahoma"/>
            <family val="2"/>
          </rPr>
          <t>mhildgen:</t>
        </r>
        <r>
          <rPr>
            <sz val="8"/>
            <color indexed="81"/>
            <rFont val="Tahoma"/>
            <family val="2"/>
          </rPr>
          <t xml:space="preserve">
moyenne 2004 et 2006</t>
        </r>
      </text>
    </comment>
    <comment ref="J20" authorId="0">
      <text>
        <r>
          <rPr>
            <b/>
            <sz val="9"/>
            <color indexed="81"/>
            <rFont val="Tahoma"/>
            <family val="2"/>
          </rPr>
          <t>mhildgen:</t>
        </r>
        <r>
          <rPr>
            <sz val="9"/>
            <color indexed="81"/>
            <rFont val="Tahoma"/>
            <family val="2"/>
          </rPr>
          <t xml:space="preserve">
moyenne simple 2006 et 2008
</t>
        </r>
      </text>
    </comment>
    <comment ref="L20" authorId="0">
      <text>
        <r>
          <rPr>
            <b/>
            <sz val="9"/>
            <color indexed="81"/>
            <rFont val="Tahoma"/>
            <family val="2"/>
          </rPr>
          <t>mhildgen:</t>
        </r>
        <r>
          <rPr>
            <sz val="9"/>
            <color indexed="81"/>
            <rFont val="Tahoma"/>
            <family val="2"/>
          </rPr>
          <t xml:space="preserve">
moyenne 2008 et 2010</t>
        </r>
      </text>
    </comment>
    <comment ref="N20" authorId="1">
      <text>
        <r>
          <rPr>
            <b/>
            <sz val="9"/>
            <color indexed="81"/>
            <rFont val="Tahoma"/>
            <family val="2"/>
          </rPr>
          <t>Marc Ferring:</t>
        </r>
        <r>
          <rPr>
            <sz val="9"/>
            <color indexed="81"/>
            <rFont val="Tahoma"/>
            <family val="2"/>
          </rPr>
          <t xml:space="preserve">
moyenne 2010 et 2012</t>
        </r>
      </text>
    </comment>
    <comment ref="P20" authorId="1">
      <text>
        <r>
          <rPr>
            <b/>
            <sz val="9"/>
            <color indexed="81"/>
            <rFont val="Tahoma"/>
            <family val="2"/>
          </rPr>
          <t>Marc Ferring:</t>
        </r>
        <r>
          <rPr>
            <sz val="9"/>
            <color indexed="81"/>
            <rFont val="Tahoma"/>
            <family val="2"/>
          </rPr>
          <t xml:space="preserve">
moyenne 2012 et 2014</t>
        </r>
      </text>
    </comment>
    <comment ref="D21" authorId="0">
      <text>
        <r>
          <rPr>
            <b/>
            <sz val="8"/>
            <color indexed="81"/>
            <rFont val="Tahoma"/>
            <family val="2"/>
          </rPr>
          <t>mhildgen:</t>
        </r>
        <r>
          <rPr>
            <sz val="8"/>
            <color indexed="81"/>
            <rFont val="Tahoma"/>
            <family val="2"/>
          </rPr>
          <t xml:space="preserve">
moyenne 2000 et 2002</t>
        </r>
      </text>
    </comment>
    <comment ref="F21" authorId="0">
      <text>
        <r>
          <rPr>
            <b/>
            <sz val="8"/>
            <color indexed="81"/>
            <rFont val="Tahoma"/>
            <family val="2"/>
          </rPr>
          <t>mhildgen:</t>
        </r>
        <r>
          <rPr>
            <sz val="8"/>
            <color indexed="81"/>
            <rFont val="Tahoma"/>
            <family val="2"/>
          </rPr>
          <t xml:space="preserve">
moyenne 2002 et 2004</t>
        </r>
      </text>
    </comment>
    <comment ref="H21" authorId="0">
      <text>
        <r>
          <rPr>
            <b/>
            <sz val="8"/>
            <color indexed="81"/>
            <rFont val="Tahoma"/>
            <family val="2"/>
          </rPr>
          <t>mhildgen:</t>
        </r>
        <r>
          <rPr>
            <sz val="8"/>
            <color indexed="81"/>
            <rFont val="Tahoma"/>
            <family val="2"/>
          </rPr>
          <t xml:space="preserve">
moyenne 2004 et 2006</t>
        </r>
      </text>
    </comment>
    <comment ref="J21" authorId="0">
      <text>
        <r>
          <rPr>
            <b/>
            <sz val="9"/>
            <color indexed="81"/>
            <rFont val="Tahoma"/>
            <family val="2"/>
          </rPr>
          <t>mhildgen:</t>
        </r>
        <r>
          <rPr>
            <sz val="9"/>
            <color indexed="81"/>
            <rFont val="Tahoma"/>
            <family val="2"/>
          </rPr>
          <t xml:space="preserve">
moyenne simple 2006 et 2008
</t>
        </r>
      </text>
    </comment>
    <comment ref="L21" authorId="0">
      <text>
        <r>
          <rPr>
            <b/>
            <sz val="9"/>
            <color indexed="81"/>
            <rFont val="Tahoma"/>
            <family val="2"/>
          </rPr>
          <t>mhildgen:</t>
        </r>
        <r>
          <rPr>
            <sz val="9"/>
            <color indexed="81"/>
            <rFont val="Tahoma"/>
            <family val="2"/>
          </rPr>
          <t xml:space="preserve">
moyenne 2008 et 2010</t>
        </r>
      </text>
    </comment>
    <comment ref="N21" authorId="1">
      <text>
        <r>
          <rPr>
            <b/>
            <sz val="9"/>
            <color indexed="81"/>
            <rFont val="Tahoma"/>
            <family val="2"/>
          </rPr>
          <t>Marc Ferring:</t>
        </r>
        <r>
          <rPr>
            <sz val="9"/>
            <color indexed="81"/>
            <rFont val="Tahoma"/>
            <family val="2"/>
          </rPr>
          <t xml:space="preserve">
moyenne 2010 et 2012</t>
        </r>
      </text>
    </comment>
    <comment ref="P21" authorId="1">
      <text>
        <r>
          <rPr>
            <b/>
            <sz val="9"/>
            <color indexed="81"/>
            <rFont val="Tahoma"/>
            <family val="2"/>
          </rPr>
          <t>Marc Ferring:</t>
        </r>
        <r>
          <rPr>
            <sz val="9"/>
            <color indexed="81"/>
            <rFont val="Tahoma"/>
            <family val="2"/>
          </rPr>
          <t xml:space="preserve">
moyenne 2012 et 2014</t>
        </r>
      </text>
    </comment>
    <comment ref="D22" authorId="0">
      <text>
        <r>
          <rPr>
            <b/>
            <sz val="8"/>
            <color indexed="81"/>
            <rFont val="Tahoma"/>
            <family val="2"/>
          </rPr>
          <t>mhildgen:</t>
        </r>
        <r>
          <rPr>
            <sz val="8"/>
            <color indexed="81"/>
            <rFont val="Tahoma"/>
            <family val="2"/>
          </rPr>
          <t xml:space="preserve">
moyenne 2000 et 2002</t>
        </r>
      </text>
    </comment>
    <comment ref="F22" authorId="0">
      <text>
        <r>
          <rPr>
            <b/>
            <sz val="8"/>
            <color indexed="81"/>
            <rFont val="Tahoma"/>
            <family val="2"/>
          </rPr>
          <t>mhildgen:</t>
        </r>
        <r>
          <rPr>
            <sz val="8"/>
            <color indexed="81"/>
            <rFont val="Tahoma"/>
            <family val="2"/>
          </rPr>
          <t xml:space="preserve">
moyenne 2002 et 2004</t>
        </r>
      </text>
    </comment>
    <comment ref="H22" authorId="0">
      <text>
        <r>
          <rPr>
            <b/>
            <sz val="8"/>
            <color indexed="81"/>
            <rFont val="Tahoma"/>
            <family val="2"/>
          </rPr>
          <t>mhildgen:</t>
        </r>
        <r>
          <rPr>
            <sz val="8"/>
            <color indexed="81"/>
            <rFont val="Tahoma"/>
            <family val="2"/>
          </rPr>
          <t xml:space="preserve">
valeur 2004
</t>
        </r>
      </text>
    </comment>
    <comment ref="I22" authorId="0">
      <text>
        <r>
          <rPr>
            <b/>
            <sz val="8"/>
            <color indexed="81"/>
            <rFont val="Tahoma"/>
            <family val="2"/>
          </rPr>
          <t>mhildgen:</t>
        </r>
        <r>
          <rPr>
            <sz val="8"/>
            <color indexed="81"/>
            <rFont val="Tahoma"/>
            <family val="2"/>
          </rPr>
          <t xml:space="preserve">
valeur 2004
</t>
        </r>
      </text>
    </comment>
    <comment ref="J22" authorId="0">
      <text>
        <r>
          <rPr>
            <b/>
            <sz val="8"/>
            <color indexed="81"/>
            <rFont val="Tahoma"/>
            <family val="2"/>
          </rPr>
          <t>mhildgen:</t>
        </r>
        <r>
          <rPr>
            <sz val="8"/>
            <color indexed="81"/>
            <rFont val="Tahoma"/>
            <family val="2"/>
          </rPr>
          <t xml:space="preserve">
valeur 2004
</t>
        </r>
      </text>
    </comment>
    <comment ref="K22" authorId="0">
      <text>
        <r>
          <rPr>
            <b/>
            <sz val="8"/>
            <color indexed="81"/>
            <rFont val="Tahoma"/>
            <family val="2"/>
          </rPr>
          <t>mhildgen:</t>
        </r>
        <r>
          <rPr>
            <sz val="8"/>
            <color indexed="81"/>
            <rFont val="Tahoma"/>
            <family val="2"/>
          </rPr>
          <t xml:space="preserve">
valeur 2004
</t>
        </r>
      </text>
    </comment>
    <comment ref="L22" authorId="0">
      <text>
        <r>
          <rPr>
            <b/>
            <sz val="9"/>
            <color indexed="81"/>
            <rFont val="Tahoma"/>
            <family val="2"/>
          </rPr>
          <t>mhildgen:</t>
        </r>
        <r>
          <rPr>
            <sz val="9"/>
            <color indexed="81"/>
            <rFont val="Tahoma"/>
            <family val="2"/>
          </rPr>
          <t xml:space="preserve">
moyenne 2008 et 2010</t>
        </r>
      </text>
    </comment>
    <comment ref="M22" authorId="0">
      <text>
        <r>
          <rPr>
            <b/>
            <sz val="8"/>
            <color indexed="81"/>
            <rFont val="Tahoma"/>
            <family val="2"/>
          </rPr>
          <t>mhildgen:</t>
        </r>
        <r>
          <rPr>
            <sz val="8"/>
            <color indexed="81"/>
            <rFont val="Tahoma"/>
            <family val="2"/>
          </rPr>
          <t xml:space="preserve">
valeur 2004
</t>
        </r>
      </text>
    </comment>
    <comment ref="N22" authorId="1">
      <text>
        <r>
          <rPr>
            <b/>
            <sz val="9"/>
            <color indexed="81"/>
            <rFont val="Tahoma"/>
            <family val="2"/>
          </rPr>
          <t>Marc Ferring:</t>
        </r>
        <r>
          <rPr>
            <sz val="9"/>
            <color indexed="81"/>
            <rFont val="Tahoma"/>
            <family val="2"/>
          </rPr>
          <t xml:space="preserve">
moyenne 2010 et 2012</t>
        </r>
      </text>
    </comment>
    <comment ref="O22" authorId="0">
      <text>
        <r>
          <rPr>
            <b/>
            <sz val="8"/>
            <color indexed="81"/>
            <rFont val="Tahoma"/>
            <family val="2"/>
          </rPr>
          <t>mhildgen:</t>
        </r>
        <r>
          <rPr>
            <sz val="8"/>
            <color indexed="81"/>
            <rFont val="Tahoma"/>
            <family val="2"/>
          </rPr>
          <t xml:space="preserve">
valeur 2004
</t>
        </r>
      </text>
    </comment>
    <comment ref="P22" authorId="1">
      <text>
        <r>
          <rPr>
            <b/>
            <sz val="9"/>
            <color indexed="81"/>
            <rFont val="Tahoma"/>
            <family val="2"/>
          </rPr>
          <t>Marc Ferring:</t>
        </r>
        <r>
          <rPr>
            <sz val="9"/>
            <color indexed="81"/>
            <rFont val="Tahoma"/>
            <family val="2"/>
          </rPr>
          <t xml:space="preserve">
moyenne 2012 et 2014</t>
        </r>
      </text>
    </comment>
    <comment ref="Q22" authorId="0">
      <text>
        <r>
          <rPr>
            <b/>
            <sz val="8"/>
            <color indexed="81"/>
            <rFont val="Tahoma"/>
            <family val="2"/>
          </rPr>
          <t>mhildgen:</t>
        </r>
        <r>
          <rPr>
            <sz val="8"/>
            <color indexed="81"/>
            <rFont val="Tahoma"/>
            <family val="2"/>
          </rPr>
          <t xml:space="preserve">
valeur 2004
</t>
        </r>
      </text>
    </comment>
    <comment ref="D23" authorId="0">
      <text>
        <r>
          <rPr>
            <b/>
            <sz val="8"/>
            <color indexed="81"/>
            <rFont val="Tahoma"/>
            <family val="2"/>
          </rPr>
          <t>mhildgen:</t>
        </r>
        <r>
          <rPr>
            <sz val="8"/>
            <color indexed="81"/>
            <rFont val="Tahoma"/>
            <family val="2"/>
          </rPr>
          <t xml:space="preserve">
moyenne 2000 et 2002</t>
        </r>
      </text>
    </comment>
    <comment ref="F23" authorId="0">
      <text>
        <r>
          <rPr>
            <b/>
            <sz val="8"/>
            <color indexed="81"/>
            <rFont val="Tahoma"/>
            <family val="2"/>
          </rPr>
          <t>mhildgen:</t>
        </r>
        <r>
          <rPr>
            <sz val="8"/>
            <color indexed="81"/>
            <rFont val="Tahoma"/>
            <family val="2"/>
          </rPr>
          <t xml:space="preserve">
moyenne 2002 et 2004</t>
        </r>
      </text>
    </comment>
    <comment ref="H23" authorId="0">
      <text>
        <r>
          <rPr>
            <b/>
            <sz val="8"/>
            <color indexed="81"/>
            <rFont val="Tahoma"/>
            <family val="2"/>
          </rPr>
          <t>mhildgen:</t>
        </r>
        <r>
          <rPr>
            <sz val="8"/>
            <color indexed="81"/>
            <rFont val="Tahoma"/>
            <family val="2"/>
          </rPr>
          <t xml:space="preserve">
moyenne 2004 et 2006</t>
        </r>
      </text>
    </comment>
    <comment ref="J23" authorId="0">
      <text>
        <r>
          <rPr>
            <b/>
            <sz val="9"/>
            <color indexed="81"/>
            <rFont val="Tahoma"/>
            <family val="2"/>
          </rPr>
          <t>mhildgen:</t>
        </r>
        <r>
          <rPr>
            <sz val="9"/>
            <color indexed="81"/>
            <rFont val="Tahoma"/>
            <family val="2"/>
          </rPr>
          <t xml:space="preserve">
moyenne simple 2006 et 2008
</t>
        </r>
      </text>
    </comment>
    <comment ref="L23" authorId="0">
      <text>
        <r>
          <rPr>
            <b/>
            <sz val="9"/>
            <color indexed="81"/>
            <rFont val="Tahoma"/>
            <family val="2"/>
          </rPr>
          <t>mhildgen:</t>
        </r>
        <r>
          <rPr>
            <sz val="9"/>
            <color indexed="81"/>
            <rFont val="Tahoma"/>
            <family val="2"/>
          </rPr>
          <t xml:space="preserve">
moyenne 2008 et 2010</t>
        </r>
      </text>
    </comment>
    <comment ref="N23" authorId="1">
      <text>
        <r>
          <rPr>
            <b/>
            <sz val="9"/>
            <color indexed="81"/>
            <rFont val="Tahoma"/>
            <family val="2"/>
          </rPr>
          <t>Marc Ferring:</t>
        </r>
        <r>
          <rPr>
            <sz val="9"/>
            <color indexed="81"/>
            <rFont val="Tahoma"/>
            <family val="2"/>
          </rPr>
          <t xml:space="preserve">
moyenne 2010 et 2012</t>
        </r>
      </text>
    </comment>
    <comment ref="P23" authorId="1">
      <text>
        <r>
          <rPr>
            <b/>
            <sz val="9"/>
            <color indexed="81"/>
            <rFont val="Tahoma"/>
            <family val="2"/>
          </rPr>
          <t>Marc Ferring:</t>
        </r>
        <r>
          <rPr>
            <sz val="9"/>
            <color indexed="81"/>
            <rFont val="Tahoma"/>
            <family val="2"/>
          </rPr>
          <t xml:space="preserve">
moyenne 2012 et 2014</t>
        </r>
      </text>
    </comment>
    <comment ref="D24" authorId="0">
      <text>
        <r>
          <rPr>
            <b/>
            <sz val="8"/>
            <color indexed="81"/>
            <rFont val="Tahoma"/>
            <family val="2"/>
          </rPr>
          <t>mhildgen:</t>
        </r>
        <r>
          <rPr>
            <sz val="8"/>
            <color indexed="81"/>
            <rFont val="Tahoma"/>
            <family val="2"/>
          </rPr>
          <t xml:space="preserve">
moyenne 2000 et 2002</t>
        </r>
      </text>
    </comment>
    <comment ref="F24" authorId="0">
      <text>
        <r>
          <rPr>
            <b/>
            <sz val="8"/>
            <color indexed="81"/>
            <rFont val="Tahoma"/>
            <family val="2"/>
          </rPr>
          <t>mhildgen:</t>
        </r>
        <r>
          <rPr>
            <sz val="8"/>
            <color indexed="81"/>
            <rFont val="Tahoma"/>
            <family val="2"/>
          </rPr>
          <t xml:space="preserve">
moyenne 2002 et 2004</t>
        </r>
      </text>
    </comment>
    <comment ref="H24" authorId="0">
      <text>
        <r>
          <rPr>
            <b/>
            <sz val="8"/>
            <color indexed="81"/>
            <rFont val="Tahoma"/>
            <family val="2"/>
          </rPr>
          <t>mhildgen:</t>
        </r>
        <r>
          <rPr>
            <sz val="8"/>
            <color indexed="81"/>
            <rFont val="Tahoma"/>
            <family val="2"/>
          </rPr>
          <t xml:space="preserve">
moyenne 2004 et 2006</t>
        </r>
      </text>
    </comment>
    <comment ref="J24" authorId="0">
      <text>
        <r>
          <rPr>
            <b/>
            <sz val="9"/>
            <color indexed="81"/>
            <rFont val="Tahoma"/>
            <family val="2"/>
          </rPr>
          <t>mhildgen:</t>
        </r>
        <r>
          <rPr>
            <sz val="9"/>
            <color indexed="81"/>
            <rFont val="Tahoma"/>
            <family val="2"/>
          </rPr>
          <t xml:space="preserve">
moyenne simple 2006 et 2008
</t>
        </r>
      </text>
    </comment>
    <comment ref="L24" authorId="0">
      <text>
        <r>
          <rPr>
            <b/>
            <sz val="9"/>
            <color indexed="81"/>
            <rFont val="Tahoma"/>
            <family val="2"/>
          </rPr>
          <t>mhildgen:</t>
        </r>
        <r>
          <rPr>
            <sz val="9"/>
            <color indexed="81"/>
            <rFont val="Tahoma"/>
            <family val="2"/>
          </rPr>
          <t xml:space="preserve">
moyenne 2008 et 2010</t>
        </r>
      </text>
    </comment>
    <comment ref="N24" authorId="1">
      <text>
        <r>
          <rPr>
            <b/>
            <sz val="9"/>
            <color indexed="81"/>
            <rFont val="Tahoma"/>
            <family val="2"/>
          </rPr>
          <t>Marc Ferring:</t>
        </r>
        <r>
          <rPr>
            <sz val="9"/>
            <color indexed="81"/>
            <rFont val="Tahoma"/>
            <family val="2"/>
          </rPr>
          <t xml:space="preserve">
moyenne 2010 et 2012</t>
        </r>
      </text>
    </comment>
    <comment ref="P24" authorId="1">
      <text>
        <r>
          <rPr>
            <b/>
            <sz val="9"/>
            <color indexed="81"/>
            <rFont val="Tahoma"/>
            <family val="2"/>
          </rPr>
          <t>Marc Ferring:</t>
        </r>
        <r>
          <rPr>
            <sz val="9"/>
            <color indexed="81"/>
            <rFont val="Tahoma"/>
            <family val="2"/>
          </rPr>
          <t xml:space="preserve">
moyenne 2012 et 2014</t>
        </r>
      </text>
    </comment>
    <comment ref="D27" authorId="0">
      <text>
        <r>
          <rPr>
            <b/>
            <sz val="8"/>
            <color indexed="81"/>
            <rFont val="Tahoma"/>
            <family val="2"/>
          </rPr>
          <t>mhildgen:</t>
        </r>
        <r>
          <rPr>
            <sz val="8"/>
            <color indexed="81"/>
            <rFont val="Tahoma"/>
            <family val="2"/>
          </rPr>
          <t xml:space="preserve">
moyenne 2000 et 2002</t>
        </r>
      </text>
    </comment>
    <comment ref="F27" authorId="0">
      <text>
        <r>
          <rPr>
            <b/>
            <sz val="8"/>
            <color indexed="81"/>
            <rFont val="Tahoma"/>
            <family val="2"/>
          </rPr>
          <t>mhildgen:</t>
        </r>
        <r>
          <rPr>
            <sz val="8"/>
            <color indexed="81"/>
            <rFont val="Tahoma"/>
            <family val="2"/>
          </rPr>
          <t xml:space="preserve">
moyenne 2002 et 2004</t>
        </r>
      </text>
    </comment>
    <comment ref="H27" authorId="0">
      <text>
        <r>
          <rPr>
            <b/>
            <sz val="8"/>
            <color indexed="81"/>
            <rFont val="Tahoma"/>
            <family val="2"/>
          </rPr>
          <t>mhildgen:</t>
        </r>
        <r>
          <rPr>
            <sz val="8"/>
            <color indexed="81"/>
            <rFont val="Tahoma"/>
            <family val="2"/>
          </rPr>
          <t xml:space="preserve">
moyenne 2004 et 2006</t>
        </r>
      </text>
    </comment>
    <comment ref="J27" authorId="0">
      <text>
        <r>
          <rPr>
            <b/>
            <sz val="9"/>
            <color indexed="81"/>
            <rFont val="Tahoma"/>
            <family val="2"/>
          </rPr>
          <t>mhildgen:</t>
        </r>
        <r>
          <rPr>
            <sz val="9"/>
            <color indexed="81"/>
            <rFont val="Tahoma"/>
            <family val="2"/>
          </rPr>
          <t xml:space="preserve">
moyenne simple 2006 et 2008
</t>
        </r>
      </text>
    </comment>
    <comment ref="L27" authorId="0">
      <text>
        <r>
          <rPr>
            <b/>
            <sz val="9"/>
            <color indexed="81"/>
            <rFont val="Tahoma"/>
            <family val="2"/>
          </rPr>
          <t>mhildgen:</t>
        </r>
        <r>
          <rPr>
            <sz val="9"/>
            <color indexed="81"/>
            <rFont val="Tahoma"/>
            <family val="2"/>
          </rPr>
          <t xml:space="preserve">
moyenne 2008 et 2010</t>
        </r>
      </text>
    </comment>
    <comment ref="N27" authorId="1">
      <text>
        <r>
          <rPr>
            <b/>
            <sz val="9"/>
            <color indexed="81"/>
            <rFont val="Tahoma"/>
            <family val="2"/>
          </rPr>
          <t>Marc Ferring:</t>
        </r>
        <r>
          <rPr>
            <sz val="9"/>
            <color indexed="81"/>
            <rFont val="Tahoma"/>
            <family val="2"/>
          </rPr>
          <t xml:space="preserve">
moyenne 2010 et 2012</t>
        </r>
      </text>
    </comment>
    <comment ref="P27" authorId="1">
      <text>
        <r>
          <rPr>
            <b/>
            <sz val="9"/>
            <color indexed="81"/>
            <rFont val="Tahoma"/>
            <family val="2"/>
          </rPr>
          <t>Marc Ferring:</t>
        </r>
        <r>
          <rPr>
            <sz val="9"/>
            <color indexed="81"/>
            <rFont val="Tahoma"/>
            <family val="2"/>
          </rPr>
          <t xml:space="preserve">
moyenne 2012 et 2014</t>
        </r>
      </text>
    </comment>
    <comment ref="D29" authorId="0">
      <text>
        <r>
          <rPr>
            <b/>
            <sz val="8"/>
            <color indexed="81"/>
            <rFont val="Tahoma"/>
            <family val="2"/>
          </rPr>
          <t>mhildgen:</t>
        </r>
        <r>
          <rPr>
            <sz val="8"/>
            <color indexed="81"/>
            <rFont val="Tahoma"/>
            <family val="2"/>
          </rPr>
          <t xml:space="preserve">
moyenne 2000 et 2002</t>
        </r>
      </text>
    </comment>
    <comment ref="F29" authorId="0">
      <text>
        <r>
          <rPr>
            <b/>
            <sz val="8"/>
            <color indexed="81"/>
            <rFont val="Tahoma"/>
            <family val="2"/>
          </rPr>
          <t>mhildgen:</t>
        </r>
        <r>
          <rPr>
            <sz val="8"/>
            <color indexed="81"/>
            <rFont val="Tahoma"/>
            <family val="2"/>
          </rPr>
          <t xml:space="preserve">
moyenne 2002 et 2004</t>
        </r>
      </text>
    </comment>
    <comment ref="H29" authorId="0">
      <text>
        <r>
          <rPr>
            <b/>
            <sz val="8"/>
            <color indexed="81"/>
            <rFont val="Tahoma"/>
            <family val="2"/>
          </rPr>
          <t>mhildgen:</t>
        </r>
        <r>
          <rPr>
            <sz val="8"/>
            <color indexed="81"/>
            <rFont val="Tahoma"/>
            <family val="2"/>
          </rPr>
          <t xml:space="preserve">
moyenne 2004 et 2006</t>
        </r>
      </text>
    </comment>
    <comment ref="J29" authorId="0">
      <text>
        <r>
          <rPr>
            <b/>
            <sz val="9"/>
            <color indexed="81"/>
            <rFont val="Tahoma"/>
            <family val="2"/>
          </rPr>
          <t>mhildgen:</t>
        </r>
        <r>
          <rPr>
            <sz val="9"/>
            <color indexed="81"/>
            <rFont val="Tahoma"/>
            <family val="2"/>
          </rPr>
          <t xml:space="preserve">
moyenne simple 2006 et 2008
</t>
        </r>
      </text>
    </comment>
    <comment ref="L29" authorId="0">
      <text>
        <r>
          <rPr>
            <b/>
            <sz val="9"/>
            <color indexed="81"/>
            <rFont val="Tahoma"/>
            <family val="2"/>
          </rPr>
          <t>mhildgen:</t>
        </r>
        <r>
          <rPr>
            <sz val="9"/>
            <color indexed="81"/>
            <rFont val="Tahoma"/>
            <family val="2"/>
          </rPr>
          <t xml:space="preserve">
moyenne 2008 et 2010</t>
        </r>
      </text>
    </comment>
    <comment ref="N29" authorId="1">
      <text>
        <r>
          <rPr>
            <b/>
            <sz val="9"/>
            <color indexed="81"/>
            <rFont val="Tahoma"/>
            <family val="2"/>
          </rPr>
          <t>Marc Ferring:</t>
        </r>
        <r>
          <rPr>
            <sz val="9"/>
            <color indexed="81"/>
            <rFont val="Tahoma"/>
            <family val="2"/>
          </rPr>
          <t xml:space="preserve">
moyenne 2010 et 2012</t>
        </r>
      </text>
    </comment>
    <comment ref="P29" authorId="1">
      <text>
        <r>
          <rPr>
            <b/>
            <sz val="9"/>
            <color indexed="81"/>
            <rFont val="Tahoma"/>
            <family val="2"/>
          </rPr>
          <t>Marc Ferring:</t>
        </r>
        <r>
          <rPr>
            <sz val="9"/>
            <color indexed="81"/>
            <rFont val="Tahoma"/>
            <family val="2"/>
          </rPr>
          <t xml:space="preserve">
moyenne 2012 et 2014</t>
        </r>
      </text>
    </comment>
    <comment ref="D30" authorId="0">
      <text>
        <r>
          <rPr>
            <b/>
            <sz val="8"/>
            <color indexed="81"/>
            <rFont val="Tahoma"/>
            <family val="2"/>
          </rPr>
          <t>mhildgen:</t>
        </r>
        <r>
          <rPr>
            <sz val="8"/>
            <color indexed="81"/>
            <rFont val="Tahoma"/>
            <family val="2"/>
          </rPr>
          <t xml:space="preserve">
moyenne 2000 et 2002</t>
        </r>
      </text>
    </comment>
    <comment ref="F30" authorId="0">
      <text>
        <r>
          <rPr>
            <b/>
            <sz val="8"/>
            <color indexed="81"/>
            <rFont val="Tahoma"/>
            <family val="2"/>
          </rPr>
          <t>mhildgen:</t>
        </r>
        <r>
          <rPr>
            <sz val="8"/>
            <color indexed="81"/>
            <rFont val="Tahoma"/>
            <family val="2"/>
          </rPr>
          <t xml:space="preserve">
moyenne 2002 et 2004</t>
        </r>
      </text>
    </comment>
    <comment ref="H30" authorId="0">
      <text>
        <r>
          <rPr>
            <b/>
            <sz val="8"/>
            <color indexed="81"/>
            <rFont val="Tahoma"/>
            <family val="2"/>
          </rPr>
          <t>mhildgen:</t>
        </r>
        <r>
          <rPr>
            <sz val="8"/>
            <color indexed="81"/>
            <rFont val="Tahoma"/>
            <family val="2"/>
          </rPr>
          <t xml:space="preserve">
moyenne 2004 et 2006</t>
        </r>
      </text>
    </comment>
    <comment ref="J30" authorId="0">
      <text>
        <r>
          <rPr>
            <b/>
            <sz val="9"/>
            <color indexed="81"/>
            <rFont val="Tahoma"/>
            <family val="2"/>
          </rPr>
          <t>mhildgen:</t>
        </r>
        <r>
          <rPr>
            <sz val="9"/>
            <color indexed="81"/>
            <rFont val="Tahoma"/>
            <family val="2"/>
          </rPr>
          <t xml:space="preserve">
moyenne simple 2006 et 2008
</t>
        </r>
      </text>
    </comment>
    <comment ref="L30" authorId="0">
      <text>
        <r>
          <rPr>
            <b/>
            <sz val="9"/>
            <color indexed="81"/>
            <rFont val="Tahoma"/>
            <family val="2"/>
          </rPr>
          <t>mhildgen:</t>
        </r>
        <r>
          <rPr>
            <sz val="9"/>
            <color indexed="81"/>
            <rFont val="Tahoma"/>
            <family val="2"/>
          </rPr>
          <t xml:space="preserve">
moyenne 2008 et 2010</t>
        </r>
      </text>
    </comment>
    <comment ref="N30" authorId="1">
      <text>
        <r>
          <rPr>
            <b/>
            <sz val="9"/>
            <color indexed="81"/>
            <rFont val="Tahoma"/>
            <family val="2"/>
          </rPr>
          <t>Marc Ferring:</t>
        </r>
        <r>
          <rPr>
            <sz val="9"/>
            <color indexed="81"/>
            <rFont val="Tahoma"/>
            <family val="2"/>
          </rPr>
          <t xml:space="preserve">
moyenne 2010 et 2012</t>
        </r>
      </text>
    </comment>
    <comment ref="P30" authorId="1">
      <text>
        <r>
          <rPr>
            <b/>
            <sz val="9"/>
            <color indexed="81"/>
            <rFont val="Tahoma"/>
            <family val="2"/>
          </rPr>
          <t>Marc Ferring:</t>
        </r>
        <r>
          <rPr>
            <sz val="9"/>
            <color indexed="81"/>
            <rFont val="Tahoma"/>
            <family val="2"/>
          </rPr>
          <t xml:space="preserve">
moyenne 2012 et 2014</t>
        </r>
      </text>
    </comment>
    <comment ref="D31" authorId="0">
      <text>
        <r>
          <rPr>
            <b/>
            <sz val="8"/>
            <color indexed="81"/>
            <rFont val="Tahoma"/>
            <family val="2"/>
          </rPr>
          <t>mhildgen:</t>
        </r>
        <r>
          <rPr>
            <sz val="8"/>
            <color indexed="81"/>
            <rFont val="Tahoma"/>
            <family val="2"/>
          </rPr>
          <t xml:space="preserve">
moyenne 2000 et 2002</t>
        </r>
      </text>
    </comment>
    <comment ref="F31" authorId="0">
      <text>
        <r>
          <rPr>
            <b/>
            <sz val="8"/>
            <color indexed="81"/>
            <rFont val="Tahoma"/>
            <family val="2"/>
          </rPr>
          <t>mhildgen:</t>
        </r>
        <r>
          <rPr>
            <sz val="8"/>
            <color indexed="81"/>
            <rFont val="Tahoma"/>
            <family val="2"/>
          </rPr>
          <t xml:space="preserve">
moyenne 2002 et 2004</t>
        </r>
      </text>
    </comment>
    <comment ref="H31" authorId="0">
      <text>
        <r>
          <rPr>
            <b/>
            <sz val="8"/>
            <color indexed="81"/>
            <rFont val="Tahoma"/>
            <family val="2"/>
          </rPr>
          <t>mhildgen:</t>
        </r>
        <r>
          <rPr>
            <sz val="8"/>
            <color indexed="81"/>
            <rFont val="Tahoma"/>
            <family val="2"/>
          </rPr>
          <t xml:space="preserve">
moyenne 2004 et 2006</t>
        </r>
      </text>
    </comment>
    <comment ref="J31" authorId="0">
      <text>
        <r>
          <rPr>
            <b/>
            <sz val="9"/>
            <color indexed="81"/>
            <rFont val="Tahoma"/>
            <family val="2"/>
          </rPr>
          <t>mhildgen:</t>
        </r>
        <r>
          <rPr>
            <sz val="9"/>
            <color indexed="81"/>
            <rFont val="Tahoma"/>
            <family val="2"/>
          </rPr>
          <t xml:space="preserve">
moyenne simple 2006 et 2008
</t>
        </r>
      </text>
    </comment>
    <comment ref="L31" authorId="0">
      <text>
        <r>
          <rPr>
            <b/>
            <sz val="9"/>
            <color indexed="81"/>
            <rFont val="Tahoma"/>
            <family val="2"/>
          </rPr>
          <t>mhildgen:</t>
        </r>
        <r>
          <rPr>
            <sz val="9"/>
            <color indexed="81"/>
            <rFont val="Tahoma"/>
            <family val="2"/>
          </rPr>
          <t xml:space="preserve">
moyenne 2008 et 2010</t>
        </r>
      </text>
    </comment>
    <comment ref="N31" authorId="1">
      <text>
        <r>
          <rPr>
            <b/>
            <sz val="9"/>
            <color indexed="81"/>
            <rFont val="Tahoma"/>
            <family val="2"/>
          </rPr>
          <t>Marc Ferring:</t>
        </r>
        <r>
          <rPr>
            <sz val="9"/>
            <color indexed="81"/>
            <rFont val="Tahoma"/>
            <family val="2"/>
          </rPr>
          <t xml:space="preserve">
moyenne 2010 et 2012</t>
        </r>
      </text>
    </comment>
    <comment ref="P31" authorId="1">
      <text>
        <r>
          <rPr>
            <b/>
            <sz val="9"/>
            <color indexed="81"/>
            <rFont val="Tahoma"/>
            <family val="2"/>
          </rPr>
          <t>Marc Ferring:</t>
        </r>
        <r>
          <rPr>
            <sz val="9"/>
            <color indexed="81"/>
            <rFont val="Tahoma"/>
            <family val="2"/>
          </rPr>
          <t xml:space="preserve">
moyenne 2012 et 2014</t>
        </r>
      </text>
    </comment>
    <comment ref="C32" authorId="0">
      <text>
        <r>
          <rPr>
            <b/>
            <sz val="8"/>
            <color indexed="81"/>
            <rFont val="Tahoma"/>
            <family val="2"/>
          </rPr>
          <t>mhildgen:</t>
        </r>
        <r>
          <rPr>
            <sz val="8"/>
            <color indexed="81"/>
            <rFont val="Tahoma"/>
            <family val="2"/>
          </rPr>
          <t xml:space="preserve">
valeur 2002</t>
        </r>
      </text>
    </comment>
    <comment ref="D32" authorId="0">
      <text>
        <r>
          <rPr>
            <b/>
            <sz val="8"/>
            <color indexed="81"/>
            <rFont val="Tahoma"/>
            <family val="2"/>
          </rPr>
          <t>mhildgen:</t>
        </r>
        <r>
          <rPr>
            <sz val="8"/>
            <color indexed="81"/>
            <rFont val="Tahoma"/>
            <family val="2"/>
          </rPr>
          <t xml:space="preserve">
valeur 2002</t>
        </r>
      </text>
    </comment>
    <comment ref="F32" authorId="0">
      <text>
        <r>
          <rPr>
            <b/>
            <sz val="8"/>
            <color indexed="81"/>
            <rFont val="Tahoma"/>
            <family val="2"/>
          </rPr>
          <t>mhildgen:</t>
        </r>
        <r>
          <rPr>
            <sz val="8"/>
            <color indexed="81"/>
            <rFont val="Tahoma"/>
            <family val="2"/>
          </rPr>
          <t xml:space="preserve">
valeur 2002</t>
        </r>
      </text>
    </comment>
    <comment ref="G32" authorId="0">
      <text>
        <r>
          <rPr>
            <b/>
            <sz val="8"/>
            <color indexed="81"/>
            <rFont val="Tahoma"/>
            <family val="2"/>
          </rPr>
          <t>mhildgen:</t>
        </r>
        <r>
          <rPr>
            <sz val="8"/>
            <color indexed="81"/>
            <rFont val="Tahoma"/>
            <family val="2"/>
          </rPr>
          <t xml:space="preserve">
valeur 2002</t>
        </r>
      </text>
    </comment>
    <comment ref="H32" authorId="0">
      <text>
        <r>
          <rPr>
            <b/>
            <sz val="8"/>
            <color indexed="81"/>
            <rFont val="Tahoma"/>
            <family val="2"/>
          </rPr>
          <t>mhildgen:</t>
        </r>
        <r>
          <rPr>
            <sz val="8"/>
            <color indexed="81"/>
            <rFont val="Tahoma"/>
            <family val="2"/>
          </rPr>
          <t xml:space="preserve">
valeur 2002</t>
        </r>
      </text>
    </comment>
    <comment ref="I32" authorId="0">
      <text>
        <r>
          <rPr>
            <b/>
            <sz val="8"/>
            <color indexed="81"/>
            <rFont val="Tahoma"/>
            <family val="2"/>
          </rPr>
          <t>mhildgen:</t>
        </r>
        <r>
          <rPr>
            <sz val="8"/>
            <color indexed="81"/>
            <rFont val="Tahoma"/>
            <family val="2"/>
          </rPr>
          <t xml:space="preserve">
valeur 2002</t>
        </r>
      </text>
    </comment>
    <comment ref="J32" authorId="0">
      <text>
        <r>
          <rPr>
            <b/>
            <sz val="8"/>
            <color indexed="81"/>
            <rFont val="Tahoma"/>
            <family val="2"/>
          </rPr>
          <t>mhildgen:</t>
        </r>
        <r>
          <rPr>
            <sz val="8"/>
            <color indexed="81"/>
            <rFont val="Tahoma"/>
            <family val="2"/>
          </rPr>
          <t xml:space="preserve">
valeur 2002</t>
        </r>
      </text>
    </comment>
    <comment ref="K32" authorId="0">
      <text>
        <r>
          <rPr>
            <b/>
            <sz val="8"/>
            <color indexed="81"/>
            <rFont val="Tahoma"/>
            <family val="2"/>
          </rPr>
          <t>mhildgen:</t>
        </r>
        <r>
          <rPr>
            <sz val="8"/>
            <color indexed="81"/>
            <rFont val="Tahoma"/>
            <family val="2"/>
          </rPr>
          <t xml:space="preserve">
valeur 2002</t>
        </r>
      </text>
    </comment>
    <comment ref="L32" authorId="0">
      <text>
        <r>
          <rPr>
            <b/>
            <sz val="9"/>
            <color indexed="81"/>
            <rFont val="Tahoma"/>
            <family val="2"/>
          </rPr>
          <t>mhildgen:</t>
        </r>
        <r>
          <rPr>
            <sz val="9"/>
            <color indexed="81"/>
            <rFont val="Tahoma"/>
            <family val="2"/>
          </rPr>
          <t xml:space="preserve">
moyenne 2008 et 2010</t>
        </r>
      </text>
    </comment>
    <comment ref="N32" authorId="1">
      <text>
        <r>
          <rPr>
            <b/>
            <sz val="9"/>
            <color indexed="81"/>
            <rFont val="Tahoma"/>
            <family val="2"/>
          </rPr>
          <t>Marc Ferring:</t>
        </r>
        <r>
          <rPr>
            <sz val="9"/>
            <color indexed="81"/>
            <rFont val="Tahoma"/>
            <family val="2"/>
          </rPr>
          <t xml:space="preserve">
moyenne 2010 et 2012</t>
        </r>
      </text>
    </comment>
    <comment ref="P32" authorId="1">
      <text>
        <r>
          <rPr>
            <b/>
            <sz val="9"/>
            <color indexed="81"/>
            <rFont val="Tahoma"/>
            <family val="2"/>
          </rPr>
          <t>Marc Ferring:</t>
        </r>
        <r>
          <rPr>
            <sz val="9"/>
            <color indexed="81"/>
            <rFont val="Tahoma"/>
            <family val="2"/>
          </rPr>
          <t xml:space="preserve">
moyenne 2012 et 2014</t>
        </r>
      </text>
    </comment>
    <comment ref="D33" authorId="0">
      <text>
        <r>
          <rPr>
            <b/>
            <sz val="8"/>
            <color indexed="81"/>
            <rFont val="Tahoma"/>
            <family val="2"/>
          </rPr>
          <t>mhildgen:</t>
        </r>
        <r>
          <rPr>
            <sz val="8"/>
            <color indexed="81"/>
            <rFont val="Tahoma"/>
            <family val="2"/>
          </rPr>
          <t xml:space="preserve">
valeur 2002</t>
        </r>
      </text>
    </comment>
    <comment ref="F33" authorId="0">
      <text>
        <r>
          <rPr>
            <b/>
            <sz val="8"/>
            <color indexed="81"/>
            <rFont val="Tahoma"/>
            <family val="2"/>
          </rPr>
          <t>mhildgen:</t>
        </r>
        <r>
          <rPr>
            <sz val="8"/>
            <color indexed="81"/>
            <rFont val="Tahoma"/>
            <family val="2"/>
          </rPr>
          <t xml:space="preserve">
moyenne 2002 et 2004</t>
        </r>
      </text>
    </comment>
    <comment ref="H33" authorId="0">
      <text>
        <r>
          <rPr>
            <b/>
            <sz val="8"/>
            <color indexed="81"/>
            <rFont val="Tahoma"/>
            <family val="2"/>
          </rPr>
          <t>mhildgen:</t>
        </r>
        <r>
          <rPr>
            <sz val="8"/>
            <color indexed="81"/>
            <rFont val="Tahoma"/>
            <family val="2"/>
          </rPr>
          <t xml:space="preserve">
moyenne 2004 et 2006</t>
        </r>
      </text>
    </comment>
    <comment ref="J33" authorId="0">
      <text>
        <r>
          <rPr>
            <b/>
            <sz val="9"/>
            <color indexed="81"/>
            <rFont val="Tahoma"/>
            <family val="2"/>
          </rPr>
          <t>mhildgen:</t>
        </r>
        <r>
          <rPr>
            <sz val="9"/>
            <color indexed="81"/>
            <rFont val="Tahoma"/>
            <family val="2"/>
          </rPr>
          <t xml:space="preserve">
moyenne simple 2006 et 2008
</t>
        </r>
      </text>
    </comment>
    <comment ref="L33" authorId="0">
      <text>
        <r>
          <rPr>
            <b/>
            <sz val="9"/>
            <color indexed="81"/>
            <rFont val="Tahoma"/>
            <family val="2"/>
          </rPr>
          <t>mhildgen:</t>
        </r>
        <r>
          <rPr>
            <sz val="9"/>
            <color indexed="81"/>
            <rFont val="Tahoma"/>
            <family val="2"/>
          </rPr>
          <t xml:space="preserve">
moyenne 2008 et 2010</t>
        </r>
      </text>
    </comment>
    <comment ref="N33" authorId="1">
      <text>
        <r>
          <rPr>
            <b/>
            <sz val="9"/>
            <color indexed="81"/>
            <rFont val="Tahoma"/>
            <family val="2"/>
          </rPr>
          <t>Marc Ferring:</t>
        </r>
        <r>
          <rPr>
            <sz val="9"/>
            <color indexed="81"/>
            <rFont val="Tahoma"/>
            <family val="2"/>
          </rPr>
          <t xml:space="preserve">
moyenne 2010 et 2012</t>
        </r>
      </text>
    </comment>
    <comment ref="P33" authorId="1">
      <text>
        <r>
          <rPr>
            <b/>
            <sz val="9"/>
            <color indexed="81"/>
            <rFont val="Tahoma"/>
            <family val="2"/>
          </rPr>
          <t>Marc Ferring:</t>
        </r>
        <r>
          <rPr>
            <sz val="9"/>
            <color indexed="81"/>
            <rFont val="Tahoma"/>
            <family val="2"/>
          </rPr>
          <t xml:space="preserve">
moyenne 2012 et 2014</t>
        </r>
      </text>
    </comment>
    <comment ref="D35" authorId="0">
      <text>
        <r>
          <rPr>
            <b/>
            <sz val="8"/>
            <color indexed="81"/>
            <rFont val="Tahoma"/>
            <family val="2"/>
          </rPr>
          <t>mhildgen:</t>
        </r>
        <r>
          <rPr>
            <sz val="8"/>
            <color indexed="81"/>
            <rFont val="Tahoma"/>
            <family val="2"/>
          </rPr>
          <t xml:space="preserve">
moyenne 2000 et 2002</t>
        </r>
      </text>
    </comment>
    <comment ref="F35" authorId="0">
      <text>
        <r>
          <rPr>
            <b/>
            <sz val="8"/>
            <color indexed="81"/>
            <rFont val="Tahoma"/>
            <family val="2"/>
          </rPr>
          <t>mhildgen:</t>
        </r>
        <r>
          <rPr>
            <sz val="8"/>
            <color indexed="81"/>
            <rFont val="Tahoma"/>
            <family val="2"/>
          </rPr>
          <t xml:space="preserve">
moyenne 2002 et 2004</t>
        </r>
      </text>
    </comment>
    <comment ref="H35" authorId="0">
      <text>
        <r>
          <rPr>
            <b/>
            <sz val="8"/>
            <color indexed="81"/>
            <rFont val="Tahoma"/>
            <family val="2"/>
          </rPr>
          <t>mhildgen:</t>
        </r>
        <r>
          <rPr>
            <sz val="8"/>
            <color indexed="81"/>
            <rFont val="Tahoma"/>
            <family val="2"/>
          </rPr>
          <t xml:space="preserve">
moyenne 2004 et 2006</t>
        </r>
      </text>
    </comment>
    <comment ref="J35" authorId="0">
      <text>
        <r>
          <rPr>
            <b/>
            <sz val="9"/>
            <color indexed="81"/>
            <rFont val="Tahoma"/>
            <family val="2"/>
          </rPr>
          <t>mhildgen:</t>
        </r>
        <r>
          <rPr>
            <sz val="9"/>
            <color indexed="81"/>
            <rFont val="Tahoma"/>
            <family val="2"/>
          </rPr>
          <t xml:space="preserve">
moyenne simple 2006 et 2008
</t>
        </r>
      </text>
    </comment>
    <comment ref="L35" authorId="0">
      <text>
        <r>
          <rPr>
            <b/>
            <sz val="9"/>
            <color indexed="81"/>
            <rFont val="Tahoma"/>
            <family val="2"/>
          </rPr>
          <t>mhildgen:</t>
        </r>
        <r>
          <rPr>
            <sz val="9"/>
            <color indexed="81"/>
            <rFont val="Tahoma"/>
            <family val="2"/>
          </rPr>
          <t xml:space="preserve">
moyenne 2008 et 2010</t>
        </r>
      </text>
    </comment>
    <comment ref="N35" authorId="1">
      <text>
        <r>
          <rPr>
            <b/>
            <sz val="9"/>
            <color indexed="81"/>
            <rFont val="Tahoma"/>
            <family val="2"/>
          </rPr>
          <t>Marc Ferring:</t>
        </r>
        <r>
          <rPr>
            <sz val="9"/>
            <color indexed="81"/>
            <rFont val="Tahoma"/>
            <family val="2"/>
          </rPr>
          <t xml:space="preserve">
moyenne 2010 et 2012</t>
        </r>
      </text>
    </comment>
    <comment ref="P35" authorId="1">
      <text>
        <r>
          <rPr>
            <b/>
            <sz val="9"/>
            <color indexed="81"/>
            <rFont val="Tahoma"/>
            <family val="2"/>
          </rPr>
          <t>Marc Ferring:</t>
        </r>
        <r>
          <rPr>
            <sz val="9"/>
            <color indexed="81"/>
            <rFont val="Tahoma"/>
            <family val="2"/>
          </rPr>
          <t xml:space="preserve">
moyenne 2012 et 2014</t>
        </r>
      </text>
    </comment>
    <comment ref="D37" authorId="0">
      <text>
        <r>
          <rPr>
            <b/>
            <sz val="8"/>
            <color indexed="81"/>
            <rFont val="Tahoma"/>
            <family val="2"/>
          </rPr>
          <t>mhildgen:</t>
        </r>
        <r>
          <rPr>
            <sz val="8"/>
            <color indexed="81"/>
            <rFont val="Tahoma"/>
            <family val="2"/>
          </rPr>
          <t xml:space="preserve">
moyenne 2000 et 2002</t>
        </r>
      </text>
    </comment>
    <comment ref="F37" authorId="0">
      <text>
        <r>
          <rPr>
            <b/>
            <sz val="8"/>
            <color indexed="81"/>
            <rFont val="Tahoma"/>
            <family val="2"/>
          </rPr>
          <t>mhildgen:</t>
        </r>
        <r>
          <rPr>
            <sz val="8"/>
            <color indexed="81"/>
            <rFont val="Tahoma"/>
            <family val="2"/>
          </rPr>
          <t xml:space="preserve">
moyenne 2002 et 2006, calcul ODC
</t>
        </r>
      </text>
    </comment>
    <comment ref="G37" authorId="0">
      <text>
        <r>
          <rPr>
            <b/>
            <sz val="8"/>
            <color indexed="81"/>
            <rFont val="Tahoma"/>
            <family val="2"/>
          </rPr>
          <t>mhildgen:</t>
        </r>
        <r>
          <rPr>
            <sz val="8"/>
            <color indexed="81"/>
            <rFont val="Tahoma"/>
            <family val="2"/>
          </rPr>
          <t xml:space="preserve">
moyenne 2002 et 2006, calcul ODC
</t>
        </r>
      </text>
    </comment>
    <comment ref="H37" authorId="0">
      <text>
        <r>
          <rPr>
            <b/>
            <sz val="8"/>
            <color indexed="81"/>
            <rFont val="Tahoma"/>
            <family val="2"/>
          </rPr>
          <t>mhildgen:</t>
        </r>
        <r>
          <rPr>
            <sz val="8"/>
            <color indexed="81"/>
            <rFont val="Tahoma"/>
            <family val="2"/>
          </rPr>
          <t xml:space="preserve">
moyenne 2002 et 2006, calcul ODC
</t>
        </r>
      </text>
    </comment>
    <comment ref="J37" authorId="0">
      <text>
        <r>
          <rPr>
            <b/>
            <sz val="9"/>
            <color indexed="81"/>
            <rFont val="Tahoma"/>
            <family val="2"/>
          </rPr>
          <t>mhildgen:</t>
        </r>
        <r>
          <rPr>
            <sz val="9"/>
            <color indexed="81"/>
            <rFont val="Tahoma"/>
            <family val="2"/>
          </rPr>
          <t xml:space="preserve">
moyenne simple 2006 et 2008
</t>
        </r>
      </text>
    </comment>
    <comment ref="L37" authorId="0">
      <text>
        <r>
          <rPr>
            <b/>
            <sz val="9"/>
            <color indexed="81"/>
            <rFont val="Tahoma"/>
            <family val="2"/>
          </rPr>
          <t>mhildgen:</t>
        </r>
        <r>
          <rPr>
            <sz val="9"/>
            <color indexed="81"/>
            <rFont val="Tahoma"/>
            <family val="2"/>
          </rPr>
          <t xml:space="preserve">
moyenne 2008 et 2010</t>
        </r>
      </text>
    </comment>
    <comment ref="N37" authorId="1">
      <text>
        <r>
          <rPr>
            <b/>
            <sz val="9"/>
            <color indexed="81"/>
            <rFont val="Tahoma"/>
            <family val="2"/>
          </rPr>
          <t>Marc Ferring:</t>
        </r>
        <r>
          <rPr>
            <sz val="9"/>
            <color indexed="81"/>
            <rFont val="Tahoma"/>
            <family val="2"/>
          </rPr>
          <t xml:space="preserve">
moyenne 2010 et 2012</t>
        </r>
      </text>
    </comment>
    <comment ref="P37" authorId="1">
      <text>
        <r>
          <rPr>
            <b/>
            <sz val="9"/>
            <color indexed="81"/>
            <rFont val="Tahoma"/>
            <family val="2"/>
          </rPr>
          <t>Marc Ferring:</t>
        </r>
        <r>
          <rPr>
            <sz val="9"/>
            <color indexed="81"/>
            <rFont val="Tahoma"/>
            <family val="2"/>
          </rPr>
          <t xml:space="preserve">
moyenne 2012 et 2014</t>
        </r>
      </text>
    </comment>
    <comment ref="C40" authorId="0">
      <text>
        <r>
          <rPr>
            <b/>
            <sz val="9"/>
            <color indexed="81"/>
            <rFont val="Tahoma"/>
            <family val="2"/>
          </rPr>
          <t>mhildgen:</t>
        </r>
        <r>
          <rPr>
            <sz val="9"/>
            <color indexed="81"/>
            <rFont val="Tahoma"/>
            <family val="2"/>
          </rPr>
          <t xml:space="preserve">
valeur moyenne calcul odc
</t>
        </r>
      </text>
    </comment>
    <comment ref="D40" authorId="0">
      <text>
        <r>
          <rPr>
            <b/>
            <sz val="9"/>
            <color indexed="81"/>
            <rFont val="Tahoma"/>
            <family val="2"/>
          </rPr>
          <t>mhildgen:</t>
        </r>
        <r>
          <rPr>
            <sz val="9"/>
            <color indexed="81"/>
            <rFont val="Tahoma"/>
            <family val="2"/>
          </rPr>
          <t xml:space="preserve">
valeur moyenne calcul odc
</t>
        </r>
      </text>
    </comment>
    <comment ref="E40" authorId="0">
      <text>
        <r>
          <rPr>
            <b/>
            <sz val="9"/>
            <color indexed="81"/>
            <rFont val="Tahoma"/>
            <family val="2"/>
          </rPr>
          <t>mhildgen:</t>
        </r>
        <r>
          <rPr>
            <sz val="9"/>
            <color indexed="81"/>
            <rFont val="Tahoma"/>
            <family val="2"/>
          </rPr>
          <t xml:space="preserve">
valeur moyenne calcul odc
</t>
        </r>
      </text>
    </comment>
    <comment ref="F40" authorId="0">
      <text>
        <r>
          <rPr>
            <b/>
            <sz val="9"/>
            <color indexed="81"/>
            <rFont val="Tahoma"/>
            <family val="2"/>
          </rPr>
          <t>mhildgen:</t>
        </r>
        <r>
          <rPr>
            <sz val="9"/>
            <color indexed="81"/>
            <rFont val="Tahoma"/>
            <family val="2"/>
          </rPr>
          <t xml:space="preserve">
valeur moyenne calcul odc
</t>
        </r>
      </text>
    </comment>
    <comment ref="H40" authorId="0">
      <text>
        <r>
          <rPr>
            <b/>
            <sz val="9"/>
            <color indexed="81"/>
            <rFont val="Tahoma"/>
            <family val="2"/>
          </rPr>
          <t>mhildgen:</t>
        </r>
        <r>
          <rPr>
            <sz val="9"/>
            <color indexed="81"/>
            <rFont val="Tahoma"/>
            <family val="2"/>
          </rPr>
          <t xml:space="preserve">
moyenne 2004 et 2006
</t>
        </r>
      </text>
    </comment>
    <comment ref="J40" authorId="0">
      <text>
        <r>
          <rPr>
            <b/>
            <sz val="9"/>
            <color indexed="81"/>
            <rFont val="Tahoma"/>
            <family val="2"/>
          </rPr>
          <t>mhildgen:</t>
        </r>
        <r>
          <rPr>
            <sz val="9"/>
            <color indexed="81"/>
            <rFont val="Tahoma"/>
            <family val="2"/>
          </rPr>
          <t xml:space="preserve">
moyenne 2006 et 2008
</t>
        </r>
      </text>
    </comment>
    <comment ref="L40" authorId="1">
      <text>
        <r>
          <rPr>
            <b/>
            <sz val="9"/>
            <color indexed="81"/>
            <rFont val="Tahoma"/>
            <family val="2"/>
          </rPr>
          <t>Marc Ferring:</t>
        </r>
        <r>
          <rPr>
            <sz val="9"/>
            <color indexed="81"/>
            <rFont val="Tahoma"/>
            <family val="2"/>
          </rPr>
          <t xml:space="preserve">
valeur 2008</t>
        </r>
      </text>
    </comment>
    <comment ref="M40" authorId="1">
      <text>
        <r>
          <rPr>
            <b/>
            <sz val="9"/>
            <color indexed="81"/>
            <rFont val="Tahoma"/>
            <family val="2"/>
          </rPr>
          <t>Marc Ferring:</t>
        </r>
        <r>
          <rPr>
            <sz val="9"/>
            <color indexed="81"/>
            <rFont val="Tahoma"/>
            <family val="2"/>
          </rPr>
          <t xml:space="preserve">
valeur 2008</t>
        </r>
      </text>
    </comment>
    <comment ref="N40" authorId="1">
      <text>
        <r>
          <rPr>
            <b/>
            <sz val="9"/>
            <color indexed="81"/>
            <rFont val="Tahoma"/>
            <family val="2"/>
          </rPr>
          <t>Marc Ferring:</t>
        </r>
        <r>
          <rPr>
            <sz val="9"/>
            <color indexed="81"/>
            <rFont val="Tahoma"/>
            <family val="2"/>
          </rPr>
          <t xml:space="preserve">
valeur 2008</t>
        </r>
      </text>
    </comment>
    <comment ref="O40" authorId="1">
      <text>
        <r>
          <rPr>
            <b/>
            <sz val="9"/>
            <color indexed="81"/>
            <rFont val="Tahoma"/>
            <family val="2"/>
          </rPr>
          <t>Marc Ferring:</t>
        </r>
        <r>
          <rPr>
            <sz val="9"/>
            <color indexed="81"/>
            <rFont val="Tahoma"/>
            <family val="2"/>
          </rPr>
          <t xml:space="preserve">
valeur 2008</t>
        </r>
      </text>
    </comment>
  </commentList>
</comments>
</file>

<file path=xl/comments6.xml><?xml version="1.0" encoding="utf-8"?>
<comments xmlns="http://schemas.openxmlformats.org/spreadsheetml/2006/main">
  <authors>
    <author>Marc Ferring</author>
  </authors>
  <commentList>
    <comment ref="O10" authorId="0">
      <text>
        <r>
          <rPr>
            <b/>
            <sz val="9"/>
            <color indexed="81"/>
            <rFont val="Tahoma"/>
            <family val="2"/>
          </rPr>
          <t>Marc Ferring:</t>
        </r>
        <r>
          <rPr>
            <sz val="9"/>
            <color indexed="81"/>
            <rFont val="Tahoma"/>
            <family val="2"/>
          </rPr>
          <t xml:space="preserve">
valeur 2011</t>
        </r>
      </text>
    </comment>
    <comment ref="O11" authorId="0">
      <text>
        <r>
          <rPr>
            <b/>
            <sz val="9"/>
            <color indexed="81"/>
            <rFont val="Tahoma"/>
            <family val="2"/>
          </rPr>
          <t>Marc Ferring:</t>
        </r>
        <r>
          <rPr>
            <sz val="9"/>
            <color indexed="81"/>
            <rFont val="Tahoma"/>
            <family val="2"/>
          </rPr>
          <t xml:space="preserve">
valeur 2011</t>
        </r>
      </text>
    </comment>
    <comment ref="O12" authorId="0">
      <text>
        <r>
          <rPr>
            <b/>
            <sz val="9"/>
            <color indexed="81"/>
            <rFont val="Tahoma"/>
            <family val="2"/>
          </rPr>
          <t>Marc Ferring:</t>
        </r>
        <r>
          <rPr>
            <sz val="9"/>
            <color indexed="81"/>
            <rFont val="Tahoma"/>
            <family val="2"/>
          </rPr>
          <t xml:space="preserve">
valeur 2011</t>
        </r>
      </text>
    </comment>
    <comment ref="C13" authorId="0">
      <text>
        <r>
          <rPr>
            <b/>
            <sz val="9"/>
            <color indexed="81"/>
            <rFont val="Tahoma"/>
            <family val="2"/>
          </rPr>
          <t>Marc Ferring:</t>
        </r>
        <r>
          <rPr>
            <sz val="9"/>
            <color indexed="81"/>
            <rFont val="Tahoma"/>
            <family val="2"/>
          </rPr>
          <t xml:space="preserve">
valeur 2007</t>
        </r>
      </text>
    </comment>
    <comment ref="D13" authorId="0">
      <text>
        <r>
          <rPr>
            <b/>
            <sz val="9"/>
            <color indexed="81"/>
            <rFont val="Tahoma"/>
            <family val="2"/>
          </rPr>
          <t>Marc Ferring:</t>
        </r>
        <r>
          <rPr>
            <sz val="9"/>
            <color indexed="81"/>
            <rFont val="Tahoma"/>
            <family val="2"/>
          </rPr>
          <t xml:space="preserve">
valeur 2007</t>
        </r>
      </text>
    </comment>
    <comment ref="E13" authorId="0">
      <text>
        <r>
          <rPr>
            <b/>
            <sz val="9"/>
            <color indexed="81"/>
            <rFont val="Tahoma"/>
            <family val="2"/>
          </rPr>
          <t>Marc Ferring:</t>
        </r>
        <r>
          <rPr>
            <sz val="9"/>
            <color indexed="81"/>
            <rFont val="Tahoma"/>
            <family val="2"/>
          </rPr>
          <t xml:space="preserve">
valeur 2007</t>
        </r>
      </text>
    </comment>
    <comment ref="F13" authorId="0">
      <text>
        <r>
          <rPr>
            <b/>
            <sz val="9"/>
            <color indexed="81"/>
            <rFont val="Tahoma"/>
            <family val="2"/>
          </rPr>
          <t>Marc Ferring:</t>
        </r>
        <r>
          <rPr>
            <sz val="9"/>
            <color indexed="81"/>
            <rFont val="Tahoma"/>
            <family val="2"/>
          </rPr>
          <t xml:space="preserve">
valeur 2007</t>
        </r>
      </text>
    </comment>
    <comment ref="G13" authorId="0">
      <text>
        <r>
          <rPr>
            <b/>
            <sz val="9"/>
            <color indexed="81"/>
            <rFont val="Tahoma"/>
            <family val="2"/>
          </rPr>
          <t>Marc Ferring:</t>
        </r>
        <r>
          <rPr>
            <sz val="9"/>
            <color indexed="81"/>
            <rFont val="Tahoma"/>
            <family val="2"/>
          </rPr>
          <t xml:space="preserve">
valeur 2007</t>
        </r>
      </text>
    </comment>
    <comment ref="H13" authorId="0">
      <text>
        <r>
          <rPr>
            <b/>
            <sz val="9"/>
            <color indexed="81"/>
            <rFont val="Tahoma"/>
            <family val="2"/>
          </rPr>
          <t>Marc Ferring:</t>
        </r>
        <r>
          <rPr>
            <sz val="9"/>
            <color indexed="81"/>
            <rFont val="Tahoma"/>
            <family val="2"/>
          </rPr>
          <t xml:space="preserve">
valeur 2007</t>
        </r>
      </text>
    </comment>
    <comment ref="I13" authorId="0">
      <text>
        <r>
          <rPr>
            <b/>
            <sz val="9"/>
            <color indexed="81"/>
            <rFont val="Tahoma"/>
            <family val="2"/>
          </rPr>
          <t>Marc Ferring:</t>
        </r>
        <r>
          <rPr>
            <sz val="9"/>
            <color indexed="81"/>
            <rFont val="Tahoma"/>
            <family val="2"/>
          </rPr>
          <t xml:space="preserve">
valeur 2007</t>
        </r>
      </text>
    </comment>
    <comment ref="O13" authorId="0">
      <text>
        <r>
          <rPr>
            <b/>
            <sz val="9"/>
            <color indexed="81"/>
            <rFont val="Tahoma"/>
            <family val="2"/>
          </rPr>
          <t>Marc Ferring:</t>
        </r>
        <r>
          <rPr>
            <sz val="9"/>
            <color indexed="81"/>
            <rFont val="Tahoma"/>
            <family val="2"/>
          </rPr>
          <t xml:space="preserve">
valeur 2011</t>
        </r>
      </text>
    </comment>
    <comment ref="C14" authorId="0">
      <text>
        <r>
          <rPr>
            <b/>
            <sz val="9"/>
            <color indexed="81"/>
            <rFont val="Tahoma"/>
            <family val="2"/>
          </rPr>
          <t>Marc Ferring:</t>
        </r>
        <r>
          <rPr>
            <sz val="9"/>
            <color indexed="81"/>
            <rFont val="Tahoma"/>
            <family val="2"/>
          </rPr>
          <t xml:space="preserve">
valeur 2004</t>
        </r>
      </text>
    </comment>
    <comment ref="D14" authorId="0">
      <text>
        <r>
          <rPr>
            <b/>
            <sz val="9"/>
            <color indexed="81"/>
            <rFont val="Tahoma"/>
            <family val="2"/>
          </rPr>
          <t>Marc Ferring:</t>
        </r>
        <r>
          <rPr>
            <sz val="9"/>
            <color indexed="81"/>
            <rFont val="Tahoma"/>
            <family val="2"/>
          </rPr>
          <t xml:space="preserve">
valeur 2004</t>
        </r>
      </text>
    </comment>
    <comment ref="E14" authorId="0">
      <text>
        <r>
          <rPr>
            <b/>
            <sz val="9"/>
            <color indexed="81"/>
            <rFont val="Tahoma"/>
            <family val="2"/>
          </rPr>
          <t>Marc Ferring:</t>
        </r>
        <r>
          <rPr>
            <sz val="9"/>
            <color indexed="81"/>
            <rFont val="Tahoma"/>
            <family val="2"/>
          </rPr>
          <t xml:space="preserve">
valeur 2004</t>
        </r>
      </text>
    </comment>
    <comment ref="F14" authorId="0">
      <text>
        <r>
          <rPr>
            <b/>
            <sz val="9"/>
            <color indexed="81"/>
            <rFont val="Tahoma"/>
            <family val="2"/>
          </rPr>
          <t>Marc Ferring:</t>
        </r>
        <r>
          <rPr>
            <sz val="9"/>
            <color indexed="81"/>
            <rFont val="Tahoma"/>
            <family val="2"/>
          </rPr>
          <t xml:space="preserve">
valeur 2004</t>
        </r>
      </text>
    </comment>
    <comment ref="O14" authorId="0">
      <text>
        <r>
          <rPr>
            <b/>
            <sz val="9"/>
            <color indexed="81"/>
            <rFont val="Tahoma"/>
            <family val="2"/>
          </rPr>
          <t>Marc Ferring:</t>
        </r>
        <r>
          <rPr>
            <sz val="9"/>
            <color indexed="81"/>
            <rFont val="Tahoma"/>
            <family val="2"/>
          </rPr>
          <t xml:space="preserve">
valeur 2011</t>
        </r>
      </text>
    </comment>
    <comment ref="O16" authorId="0">
      <text>
        <r>
          <rPr>
            <b/>
            <sz val="9"/>
            <color indexed="81"/>
            <rFont val="Tahoma"/>
            <family val="2"/>
          </rPr>
          <t>Marc Ferring:</t>
        </r>
        <r>
          <rPr>
            <sz val="9"/>
            <color indexed="81"/>
            <rFont val="Tahoma"/>
            <family val="2"/>
          </rPr>
          <t xml:space="preserve">
valeur 2011</t>
        </r>
      </text>
    </comment>
    <comment ref="O17" authorId="0">
      <text>
        <r>
          <rPr>
            <b/>
            <sz val="9"/>
            <color indexed="81"/>
            <rFont val="Tahoma"/>
            <family val="2"/>
          </rPr>
          <t>Marc Ferring:</t>
        </r>
        <r>
          <rPr>
            <sz val="9"/>
            <color indexed="81"/>
            <rFont val="Tahoma"/>
            <family val="2"/>
          </rPr>
          <t xml:space="preserve">
valeur 2011</t>
        </r>
      </text>
    </comment>
    <comment ref="C18" authorId="0">
      <text>
        <r>
          <rPr>
            <b/>
            <sz val="9"/>
            <color indexed="81"/>
            <rFont val="Tahoma"/>
            <family val="2"/>
          </rPr>
          <t>Marc Ferring:</t>
        </r>
        <r>
          <rPr>
            <sz val="9"/>
            <color indexed="81"/>
            <rFont val="Tahoma"/>
            <family val="2"/>
          </rPr>
          <t xml:space="preserve">
valeur 2004</t>
        </r>
      </text>
    </comment>
    <comment ref="D18" authorId="0">
      <text>
        <r>
          <rPr>
            <b/>
            <sz val="9"/>
            <color indexed="81"/>
            <rFont val="Tahoma"/>
            <family val="2"/>
          </rPr>
          <t>Marc Ferring:</t>
        </r>
        <r>
          <rPr>
            <sz val="9"/>
            <color indexed="81"/>
            <rFont val="Tahoma"/>
            <family val="2"/>
          </rPr>
          <t xml:space="preserve">
valeur 2004</t>
        </r>
      </text>
    </comment>
    <comment ref="E18" authorId="0">
      <text>
        <r>
          <rPr>
            <b/>
            <sz val="9"/>
            <color indexed="81"/>
            <rFont val="Tahoma"/>
            <family val="2"/>
          </rPr>
          <t>Marc Ferring:</t>
        </r>
        <r>
          <rPr>
            <sz val="9"/>
            <color indexed="81"/>
            <rFont val="Tahoma"/>
            <family val="2"/>
          </rPr>
          <t xml:space="preserve">
valeur 2004</t>
        </r>
      </text>
    </comment>
    <comment ref="F18" authorId="0">
      <text>
        <r>
          <rPr>
            <b/>
            <sz val="9"/>
            <color indexed="81"/>
            <rFont val="Tahoma"/>
            <family val="2"/>
          </rPr>
          <t>Marc Ferring:</t>
        </r>
        <r>
          <rPr>
            <sz val="9"/>
            <color indexed="81"/>
            <rFont val="Tahoma"/>
            <family val="2"/>
          </rPr>
          <t xml:space="preserve">
valeur 2004</t>
        </r>
      </text>
    </comment>
    <comment ref="O18" authorId="0">
      <text>
        <r>
          <rPr>
            <b/>
            <sz val="9"/>
            <color indexed="81"/>
            <rFont val="Tahoma"/>
            <family val="2"/>
          </rPr>
          <t>Marc Ferring:</t>
        </r>
        <r>
          <rPr>
            <sz val="9"/>
            <color indexed="81"/>
            <rFont val="Tahoma"/>
            <family val="2"/>
          </rPr>
          <t xml:space="preserve">
valeur 2011</t>
        </r>
      </text>
    </comment>
    <comment ref="O19" authorId="0">
      <text>
        <r>
          <rPr>
            <b/>
            <sz val="9"/>
            <color indexed="81"/>
            <rFont val="Tahoma"/>
            <family val="2"/>
          </rPr>
          <t>Marc Ferring:</t>
        </r>
        <r>
          <rPr>
            <sz val="9"/>
            <color indexed="81"/>
            <rFont val="Tahoma"/>
            <family val="2"/>
          </rPr>
          <t xml:space="preserve">
valeur 2011</t>
        </r>
      </text>
    </comment>
    <comment ref="O20" authorId="0">
      <text>
        <r>
          <rPr>
            <b/>
            <sz val="9"/>
            <color indexed="81"/>
            <rFont val="Tahoma"/>
            <family val="2"/>
          </rPr>
          <t>Marc Ferring:</t>
        </r>
        <r>
          <rPr>
            <sz val="9"/>
            <color indexed="81"/>
            <rFont val="Tahoma"/>
            <family val="2"/>
          </rPr>
          <t xml:space="preserve">
valeur 2011</t>
        </r>
      </text>
    </comment>
    <comment ref="O21" authorId="0">
      <text>
        <r>
          <rPr>
            <b/>
            <sz val="9"/>
            <color indexed="81"/>
            <rFont val="Tahoma"/>
            <family val="2"/>
          </rPr>
          <t>Marc Ferring:</t>
        </r>
        <r>
          <rPr>
            <sz val="9"/>
            <color indexed="81"/>
            <rFont val="Tahoma"/>
            <family val="2"/>
          </rPr>
          <t xml:space="preserve">
valeur 2011</t>
        </r>
      </text>
    </comment>
    <comment ref="C22" authorId="0">
      <text>
        <r>
          <rPr>
            <b/>
            <sz val="9"/>
            <color indexed="81"/>
            <rFont val="Tahoma"/>
            <family val="2"/>
          </rPr>
          <t>Marc Ferring:</t>
        </r>
        <r>
          <rPr>
            <sz val="9"/>
            <color indexed="81"/>
            <rFont val="Tahoma"/>
            <family val="2"/>
          </rPr>
          <t xml:space="preserve">
valeur 2004</t>
        </r>
      </text>
    </comment>
    <comment ref="D22" authorId="0">
      <text>
        <r>
          <rPr>
            <b/>
            <sz val="9"/>
            <color indexed="81"/>
            <rFont val="Tahoma"/>
            <family val="2"/>
          </rPr>
          <t>Marc Ferring:</t>
        </r>
        <r>
          <rPr>
            <sz val="9"/>
            <color indexed="81"/>
            <rFont val="Tahoma"/>
            <family val="2"/>
          </rPr>
          <t xml:space="preserve">
valeur 2004</t>
        </r>
      </text>
    </comment>
    <comment ref="E22" authorId="0">
      <text>
        <r>
          <rPr>
            <b/>
            <sz val="9"/>
            <color indexed="81"/>
            <rFont val="Tahoma"/>
            <family val="2"/>
          </rPr>
          <t>Marc Ferring:</t>
        </r>
        <r>
          <rPr>
            <sz val="9"/>
            <color indexed="81"/>
            <rFont val="Tahoma"/>
            <family val="2"/>
          </rPr>
          <t xml:space="preserve">
valeur 2004</t>
        </r>
      </text>
    </comment>
    <comment ref="F22" authorId="0">
      <text>
        <r>
          <rPr>
            <b/>
            <sz val="9"/>
            <color indexed="81"/>
            <rFont val="Tahoma"/>
            <family val="2"/>
          </rPr>
          <t>Marc Ferring:</t>
        </r>
        <r>
          <rPr>
            <sz val="9"/>
            <color indexed="81"/>
            <rFont val="Tahoma"/>
            <family val="2"/>
          </rPr>
          <t xml:space="preserve">
valeur 2004</t>
        </r>
      </text>
    </comment>
    <comment ref="O22" authorId="0">
      <text>
        <r>
          <rPr>
            <b/>
            <sz val="9"/>
            <color indexed="81"/>
            <rFont val="Tahoma"/>
            <family val="2"/>
          </rPr>
          <t>Marc Ferring:</t>
        </r>
        <r>
          <rPr>
            <sz val="9"/>
            <color indexed="81"/>
            <rFont val="Tahoma"/>
            <family val="2"/>
          </rPr>
          <t xml:space="preserve">
valeur 2011</t>
        </r>
      </text>
    </comment>
    <comment ref="O23" authorId="0">
      <text>
        <r>
          <rPr>
            <b/>
            <sz val="9"/>
            <color indexed="81"/>
            <rFont val="Tahoma"/>
            <family val="2"/>
          </rPr>
          <t>Marc Ferring:</t>
        </r>
        <r>
          <rPr>
            <sz val="9"/>
            <color indexed="81"/>
            <rFont val="Tahoma"/>
            <family val="2"/>
          </rPr>
          <t xml:space="preserve">
valeur 2011</t>
        </r>
      </text>
    </comment>
    <comment ref="O24" authorId="0">
      <text>
        <r>
          <rPr>
            <b/>
            <sz val="9"/>
            <color indexed="81"/>
            <rFont val="Tahoma"/>
            <family val="2"/>
          </rPr>
          <t>Marc Ferring:</t>
        </r>
        <r>
          <rPr>
            <sz val="9"/>
            <color indexed="81"/>
            <rFont val="Tahoma"/>
            <family val="2"/>
          </rPr>
          <t xml:space="preserve">
valeur 2011</t>
        </r>
      </text>
    </comment>
    <comment ref="C25" authorId="0">
      <text>
        <r>
          <rPr>
            <b/>
            <sz val="9"/>
            <color indexed="81"/>
            <rFont val="Tahoma"/>
            <family val="2"/>
          </rPr>
          <t>Marc Ferring:</t>
        </r>
        <r>
          <rPr>
            <sz val="9"/>
            <color indexed="81"/>
            <rFont val="Tahoma"/>
            <family val="2"/>
          </rPr>
          <t xml:space="preserve">
valeur 2004</t>
        </r>
      </text>
    </comment>
    <comment ref="D25" authorId="0">
      <text>
        <r>
          <rPr>
            <b/>
            <sz val="9"/>
            <color indexed="81"/>
            <rFont val="Tahoma"/>
            <family val="2"/>
          </rPr>
          <t>Marc Ferring:</t>
        </r>
        <r>
          <rPr>
            <sz val="9"/>
            <color indexed="81"/>
            <rFont val="Tahoma"/>
            <family val="2"/>
          </rPr>
          <t xml:space="preserve">
valeur 2004</t>
        </r>
      </text>
    </comment>
    <comment ref="E25" authorId="0">
      <text>
        <r>
          <rPr>
            <b/>
            <sz val="9"/>
            <color indexed="81"/>
            <rFont val="Tahoma"/>
            <family val="2"/>
          </rPr>
          <t>Marc Ferring:</t>
        </r>
        <r>
          <rPr>
            <sz val="9"/>
            <color indexed="81"/>
            <rFont val="Tahoma"/>
            <family val="2"/>
          </rPr>
          <t xml:space="preserve">
valeur 2004</t>
        </r>
      </text>
    </comment>
    <comment ref="F25" authorId="0">
      <text>
        <r>
          <rPr>
            <b/>
            <sz val="9"/>
            <color indexed="81"/>
            <rFont val="Tahoma"/>
            <family val="2"/>
          </rPr>
          <t>Marc Ferring:</t>
        </r>
        <r>
          <rPr>
            <sz val="9"/>
            <color indexed="81"/>
            <rFont val="Tahoma"/>
            <family val="2"/>
          </rPr>
          <t xml:space="preserve">
valeur 2004</t>
        </r>
      </text>
    </comment>
    <comment ref="O25" authorId="0">
      <text>
        <r>
          <rPr>
            <b/>
            <sz val="9"/>
            <color indexed="81"/>
            <rFont val="Tahoma"/>
            <family val="2"/>
          </rPr>
          <t>Marc Ferring:</t>
        </r>
        <r>
          <rPr>
            <sz val="9"/>
            <color indexed="81"/>
            <rFont val="Tahoma"/>
            <family val="2"/>
          </rPr>
          <t xml:space="preserve">
valeur 2011</t>
        </r>
      </text>
    </comment>
    <comment ref="C26" authorId="0">
      <text>
        <r>
          <rPr>
            <b/>
            <sz val="9"/>
            <color indexed="81"/>
            <rFont val="Tahoma"/>
            <family val="2"/>
          </rPr>
          <t>Marc Ferring:</t>
        </r>
        <r>
          <rPr>
            <sz val="9"/>
            <color indexed="81"/>
            <rFont val="Tahoma"/>
            <family val="2"/>
          </rPr>
          <t xml:space="preserve">
valeur 2004</t>
        </r>
      </text>
    </comment>
    <comment ref="D26" authorId="0">
      <text>
        <r>
          <rPr>
            <b/>
            <sz val="9"/>
            <color indexed="81"/>
            <rFont val="Tahoma"/>
            <family val="2"/>
          </rPr>
          <t>Marc Ferring:</t>
        </r>
        <r>
          <rPr>
            <sz val="9"/>
            <color indexed="81"/>
            <rFont val="Tahoma"/>
            <family val="2"/>
          </rPr>
          <t xml:space="preserve">
valeur 2004</t>
        </r>
      </text>
    </comment>
    <comment ref="E26" authorId="0">
      <text>
        <r>
          <rPr>
            <b/>
            <sz val="9"/>
            <color indexed="81"/>
            <rFont val="Tahoma"/>
            <family val="2"/>
          </rPr>
          <t>Marc Ferring:</t>
        </r>
        <r>
          <rPr>
            <sz val="9"/>
            <color indexed="81"/>
            <rFont val="Tahoma"/>
            <family val="2"/>
          </rPr>
          <t xml:space="preserve">
valeur 2004</t>
        </r>
      </text>
    </comment>
    <comment ref="F26" authorId="0">
      <text>
        <r>
          <rPr>
            <b/>
            <sz val="9"/>
            <color indexed="81"/>
            <rFont val="Tahoma"/>
            <family val="2"/>
          </rPr>
          <t>Marc Ferring:</t>
        </r>
        <r>
          <rPr>
            <sz val="9"/>
            <color indexed="81"/>
            <rFont val="Tahoma"/>
            <family val="2"/>
          </rPr>
          <t xml:space="preserve">
valeur 2004</t>
        </r>
      </text>
    </comment>
    <comment ref="O26" authorId="0">
      <text>
        <r>
          <rPr>
            <b/>
            <sz val="9"/>
            <color indexed="81"/>
            <rFont val="Tahoma"/>
            <family val="2"/>
          </rPr>
          <t>Marc Ferring:</t>
        </r>
        <r>
          <rPr>
            <sz val="9"/>
            <color indexed="81"/>
            <rFont val="Tahoma"/>
            <family val="2"/>
          </rPr>
          <t xml:space="preserve">
valeur 2011</t>
        </r>
      </text>
    </comment>
    <comment ref="O27" authorId="0">
      <text>
        <r>
          <rPr>
            <b/>
            <sz val="9"/>
            <color indexed="81"/>
            <rFont val="Tahoma"/>
            <family val="2"/>
          </rPr>
          <t>Marc Ferring:</t>
        </r>
        <r>
          <rPr>
            <sz val="9"/>
            <color indexed="81"/>
            <rFont val="Tahoma"/>
            <family val="2"/>
          </rPr>
          <t xml:space="preserve">
valeur 2011</t>
        </r>
      </text>
    </comment>
    <comment ref="C28" authorId="0">
      <text>
        <r>
          <rPr>
            <b/>
            <sz val="9"/>
            <color indexed="81"/>
            <rFont val="Tahoma"/>
            <family val="2"/>
          </rPr>
          <t>Marc Ferring:</t>
        </r>
        <r>
          <rPr>
            <sz val="9"/>
            <color indexed="81"/>
            <rFont val="Tahoma"/>
            <family val="2"/>
          </rPr>
          <t xml:space="preserve">
valeur 2004</t>
        </r>
      </text>
    </comment>
    <comment ref="D28" authorId="0">
      <text>
        <r>
          <rPr>
            <b/>
            <sz val="9"/>
            <color indexed="81"/>
            <rFont val="Tahoma"/>
            <family val="2"/>
          </rPr>
          <t>Marc Ferring:</t>
        </r>
        <r>
          <rPr>
            <sz val="9"/>
            <color indexed="81"/>
            <rFont val="Tahoma"/>
            <family val="2"/>
          </rPr>
          <t xml:space="preserve">
valeur 2004</t>
        </r>
      </text>
    </comment>
    <comment ref="E28" authorId="0">
      <text>
        <r>
          <rPr>
            <b/>
            <sz val="9"/>
            <color indexed="81"/>
            <rFont val="Tahoma"/>
            <family val="2"/>
          </rPr>
          <t>Marc Ferring:</t>
        </r>
        <r>
          <rPr>
            <sz val="9"/>
            <color indexed="81"/>
            <rFont val="Tahoma"/>
            <family val="2"/>
          </rPr>
          <t xml:space="preserve">
valeur 2004</t>
        </r>
      </text>
    </comment>
    <comment ref="F28" authorId="0">
      <text>
        <r>
          <rPr>
            <b/>
            <sz val="9"/>
            <color indexed="81"/>
            <rFont val="Tahoma"/>
            <family val="2"/>
          </rPr>
          <t>Marc Ferring:</t>
        </r>
        <r>
          <rPr>
            <sz val="9"/>
            <color indexed="81"/>
            <rFont val="Tahoma"/>
            <family val="2"/>
          </rPr>
          <t xml:space="preserve">
valeur 2004</t>
        </r>
      </text>
    </comment>
    <comment ref="O28" authorId="0">
      <text>
        <r>
          <rPr>
            <b/>
            <sz val="9"/>
            <color indexed="81"/>
            <rFont val="Tahoma"/>
            <family val="2"/>
          </rPr>
          <t>Marc Ferring:</t>
        </r>
        <r>
          <rPr>
            <sz val="9"/>
            <color indexed="81"/>
            <rFont val="Tahoma"/>
            <family val="2"/>
          </rPr>
          <t xml:space="preserve">
valeur 2011</t>
        </r>
      </text>
    </comment>
    <comment ref="O29" authorId="0">
      <text>
        <r>
          <rPr>
            <b/>
            <sz val="9"/>
            <color indexed="81"/>
            <rFont val="Tahoma"/>
            <family val="2"/>
          </rPr>
          <t>Marc Ferring:</t>
        </r>
        <r>
          <rPr>
            <sz val="9"/>
            <color indexed="81"/>
            <rFont val="Tahoma"/>
            <family val="2"/>
          </rPr>
          <t xml:space="preserve">
valeur 2011</t>
        </r>
      </text>
    </comment>
    <comment ref="C30" authorId="0">
      <text>
        <r>
          <rPr>
            <b/>
            <sz val="9"/>
            <color indexed="81"/>
            <rFont val="Tahoma"/>
            <family val="2"/>
          </rPr>
          <t>Marc Ferring:</t>
        </r>
        <r>
          <rPr>
            <sz val="9"/>
            <color indexed="81"/>
            <rFont val="Tahoma"/>
            <family val="2"/>
          </rPr>
          <t xml:space="preserve">
valeur 2004</t>
        </r>
      </text>
    </comment>
    <comment ref="D30" authorId="0">
      <text>
        <r>
          <rPr>
            <b/>
            <sz val="9"/>
            <color indexed="81"/>
            <rFont val="Tahoma"/>
            <family val="2"/>
          </rPr>
          <t>Marc Ferring:</t>
        </r>
        <r>
          <rPr>
            <sz val="9"/>
            <color indexed="81"/>
            <rFont val="Tahoma"/>
            <family val="2"/>
          </rPr>
          <t xml:space="preserve">
valeur 2004</t>
        </r>
      </text>
    </comment>
    <comment ref="E30" authorId="0">
      <text>
        <r>
          <rPr>
            <b/>
            <sz val="9"/>
            <color indexed="81"/>
            <rFont val="Tahoma"/>
            <family val="2"/>
          </rPr>
          <t>Marc Ferring:</t>
        </r>
        <r>
          <rPr>
            <sz val="9"/>
            <color indexed="81"/>
            <rFont val="Tahoma"/>
            <family val="2"/>
          </rPr>
          <t xml:space="preserve">
valeur 2004</t>
        </r>
      </text>
    </comment>
    <comment ref="F30" authorId="0">
      <text>
        <r>
          <rPr>
            <b/>
            <sz val="9"/>
            <color indexed="81"/>
            <rFont val="Tahoma"/>
            <family val="2"/>
          </rPr>
          <t>Marc Ferring:</t>
        </r>
        <r>
          <rPr>
            <sz val="9"/>
            <color indexed="81"/>
            <rFont val="Tahoma"/>
            <family val="2"/>
          </rPr>
          <t xml:space="preserve">
valeur 2004</t>
        </r>
      </text>
    </comment>
    <comment ref="O30" authorId="0">
      <text>
        <r>
          <rPr>
            <b/>
            <sz val="9"/>
            <color indexed="81"/>
            <rFont val="Tahoma"/>
            <family val="2"/>
          </rPr>
          <t>Marc Ferring:</t>
        </r>
        <r>
          <rPr>
            <sz val="9"/>
            <color indexed="81"/>
            <rFont val="Tahoma"/>
            <family val="2"/>
          </rPr>
          <t xml:space="preserve">
valeur 2011</t>
        </r>
      </text>
    </comment>
    <comment ref="O31" authorId="0">
      <text>
        <r>
          <rPr>
            <b/>
            <sz val="9"/>
            <color indexed="81"/>
            <rFont val="Tahoma"/>
            <family val="2"/>
          </rPr>
          <t>Marc Ferring:</t>
        </r>
        <r>
          <rPr>
            <sz val="9"/>
            <color indexed="81"/>
            <rFont val="Tahoma"/>
            <family val="2"/>
          </rPr>
          <t xml:space="preserve">
valeur 2011</t>
        </r>
      </text>
    </comment>
    <comment ref="C32" authorId="0">
      <text>
        <r>
          <rPr>
            <b/>
            <sz val="9"/>
            <color indexed="81"/>
            <rFont val="Tahoma"/>
            <family val="2"/>
          </rPr>
          <t>Marc Ferring:</t>
        </r>
        <r>
          <rPr>
            <sz val="9"/>
            <color indexed="81"/>
            <rFont val="Tahoma"/>
            <family val="2"/>
          </rPr>
          <t xml:space="preserve">
valeur 2004</t>
        </r>
      </text>
    </comment>
    <comment ref="D32" authorId="0">
      <text>
        <r>
          <rPr>
            <b/>
            <sz val="9"/>
            <color indexed="81"/>
            <rFont val="Tahoma"/>
            <family val="2"/>
          </rPr>
          <t>Marc Ferring:</t>
        </r>
        <r>
          <rPr>
            <sz val="9"/>
            <color indexed="81"/>
            <rFont val="Tahoma"/>
            <family val="2"/>
          </rPr>
          <t xml:space="preserve">
valeur 2004</t>
        </r>
      </text>
    </comment>
    <comment ref="E32" authorId="0">
      <text>
        <r>
          <rPr>
            <b/>
            <sz val="9"/>
            <color indexed="81"/>
            <rFont val="Tahoma"/>
            <family val="2"/>
          </rPr>
          <t>Marc Ferring:</t>
        </r>
        <r>
          <rPr>
            <sz val="9"/>
            <color indexed="81"/>
            <rFont val="Tahoma"/>
            <family val="2"/>
          </rPr>
          <t xml:space="preserve">
valeur 2004</t>
        </r>
      </text>
    </comment>
    <comment ref="F32" authorId="0">
      <text>
        <r>
          <rPr>
            <b/>
            <sz val="9"/>
            <color indexed="81"/>
            <rFont val="Tahoma"/>
            <family val="2"/>
          </rPr>
          <t>Marc Ferring:</t>
        </r>
        <r>
          <rPr>
            <sz val="9"/>
            <color indexed="81"/>
            <rFont val="Tahoma"/>
            <family val="2"/>
          </rPr>
          <t xml:space="preserve">
valeur 2004</t>
        </r>
      </text>
    </comment>
    <comment ref="O32" authorId="0">
      <text>
        <r>
          <rPr>
            <b/>
            <sz val="9"/>
            <color indexed="81"/>
            <rFont val="Tahoma"/>
            <family val="2"/>
          </rPr>
          <t>Marc Ferring:</t>
        </r>
        <r>
          <rPr>
            <sz val="9"/>
            <color indexed="81"/>
            <rFont val="Tahoma"/>
            <family val="2"/>
          </rPr>
          <t xml:space="preserve">
valeur 2011</t>
        </r>
      </text>
    </comment>
    <comment ref="C33" authorId="0">
      <text>
        <r>
          <rPr>
            <b/>
            <sz val="9"/>
            <color indexed="81"/>
            <rFont val="Tahoma"/>
            <family val="2"/>
          </rPr>
          <t>Marc Ferring:</t>
        </r>
        <r>
          <rPr>
            <sz val="9"/>
            <color indexed="81"/>
            <rFont val="Tahoma"/>
            <family val="2"/>
          </rPr>
          <t xml:space="preserve">
valeur 2004</t>
        </r>
      </text>
    </comment>
    <comment ref="D33" authorId="0">
      <text>
        <r>
          <rPr>
            <b/>
            <sz val="9"/>
            <color indexed="81"/>
            <rFont val="Tahoma"/>
            <family val="2"/>
          </rPr>
          <t>Marc Ferring:</t>
        </r>
        <r>
          <rPr>
            <sz val="9"/>
            <color indexed="81"/>
            <rFont val="Tahoma"/>
            <family val="2"/>
          </rPr>
          <t xml:space="preserve">
valeur 2004</t>
        </r>
      </text>
    </comment>
    <comment ref="E33" authorId="0">
      <text>
        <r>
          <rPr>
            <b/>
            <sz val="9"/>
            <color indexed="81"/>
            <rFont val="Tahoma"/>
            <family val="2"/>
          </rPr>
          <t>Marc Ferring:</t>
        </r>
        <r>
          <rPr>
            <sz val="9"/>
            <color indexed="81"/>
            <rFont val="Tahoma"/>
            <family val="2"/>
          </rPr>
          <t xml:space="preserve">
valeur 2004</t>
        </r>
      </text>
    </comment>
    <comment ref="F33" authorId="0">
      <text>
        <r>
          <rPr>
            <b/>
            <sz val="9"/>
            <color indexed="81"/>
            <rFont val="Tahoma"/>
            <family val="2"/>
          </rPr>
          <t>Marc Ferring:</t>
        </r>
        <r>
          <rPr>
            <sz val="9"/>
            <color indexed="81"/>
            <rFont val="Tahoma"/>
            <family val="2"/>
          </rPr>
          <t xml:space="preserve">
valeur 2004</t>
        </r>
      </text>
    </comment>
    <comment ref="O33" authorId="0">
      <text>
        <r>
          <rPr>
            <b/>
            <sz val="9"/>
            <color indexed="81"/>
            <rFont val="Tahoma"/>
            <family val="2"/>
          </rPr>
          <t>Marc Ferring:</t>
        </r>
        <r>
          <rPr>
            <sz val="9"/>
            <color indexed="81"/>
            <rFont val="Tahoma"/>
            <family val="2"/>
          </rPr>
          <t xml:space="preserve">
valeur 2011</t>
        </r>
      </text>
    </comment>
    <comment ref="C34" authorId="0">
      <text>
        <r>
          <rPr>
            <b/>
            <sz val="9"/>
            <color indexed="81"/>
            <rFont val="Tahoma"/>
            <family val="2"/>
          </rPr>
          <t>Marc Ferring:</t>
        </r>
        <r>
          <rPr>
            <sz val="9"/>
            <color indexed="81"/>
            <rFont val="Tahoma"/>
            <family val="2"/>
          </rPr>
          <t xml:space="preserve">
valeur 2007</t>
        </r>
      </text>
    </comment>
    <comment ref="D34" authorId="0">
      <text>
        <r>
          <rPr>
            <b/>
            <sz val="9"/>
            <color indexed="81"/>
            <rFont val="Tahoma"/>
            <family val="2"/>
          </rPr>
          <t>Marc Ferring:</t>
        </r>
        <r>
          <rPr>
            <sz val="9"/>
            <color indexed="81"/>
            <rFont val="Tahoma"/>
            <family val="2"/>
          </rPr>
          <t xml:space="preserve">
valeur 2007</t>
        </r>
      </text>
    </comment>
    <comment ref="E34" authorId="0">
      <text>
        <r>
          <rPr>
            <b/>
            <sz val="9"/>
            <color indexed="81"/>
            <rFont val="Tahoma"/>
            <family val="2"/>
          </rPr>
          <t>Marc Ferring:</t>
        </r>
        <r>
          <rPr>
            <sz val="9"/>
            <color indexed="81"/>
            <rFont val="Tahoma"/>
            <family val="2"/>
          </rPr>
          <t xml:space="preserve">
valeur 2007</t>
        </r>
      </text>
    </comment>
    <comment ref="F34" authorId="0">
      <text>
        <r>
          <rPr>
            <b/>
            <sz val="9"/>
            <color indexed="81"/>
            <rFont val="Tahoma"/>
            <family val="2"/>
          </rPr>
          <t>Marc Ferring:</t>
        </r>
        <r>
          <rPr>
            <sz val="9"/>
            <color indexed="81"/>
            <rFont val="Tahoma"/>
            <family val="2"/>
          </rPr>
          <t xml:space="preserve">
valeur 2007</t>
        </r>
      </text>
    </comment>
    <comment ref="G34" authorId="0">
      <text>
        <r>
          <rPr>
            <b/>
            <sz val="9"/>
            <color indexed="81"/>
            <rFont val="Tahoma"/>
            <family val="2"/>
          </rPr>
          <t>Marc Ferring:</t>
        </r>
        <r>
          <rPr>
            <sz val="9"/>
            <color indexed="81"/>
            <rFont val="Tahoma"/>
            <family val="2"/>
          </rPr>
          <t xml:space="preserve">
valeur 2007</t>
        </r>
      </text>
    </comment>
    <comment ref="H34" authorId="0">
      <text>
        <r>
          <rPr>
            <b/>
            <sz val="9"/>
            <color indexed="81"/>
            <rFont val="Tahoma"/>
            <family val="2"/>
          </rPr>
          <t>Marc Ferring:</t>
        </r>
        <r>
          <rPr>
            <sz val="9"/>
            <color indexed="81"/>
            <rFont val="Tahoma"/>
            <family val="2"/>
          </rPr>
          <t xml:space="preserve">
valeur 2007</t>
        </r>
      </text>
    </comment>
    <comment ref="I34" authorId="0">
      <text>
        <r>
          <rPr>
            <b/>
            <sz val="9"/>
            <color indexed="81"/>
            <rFont val="Tahoma"/>
            <family val="2"/>
          </rPr>
          <t>Marc Ferring:</t>
        </r>
        <r>
          <rPr>
            <sz val="9"/>
            <color indexed="81"/>
            <rFont val="Tahoma"/>
            <family val="2"/>
          </rPr>
          <t xml:space="preserve">
valeur 2007</t>
        </r>
      </text>
    </comment>
    <comment ref="O34" authorId="0">
      <text>
        <r>
          <rPr>
            <b/>
            <sz val="9"/>
            <color indexed="81"/>
            <rFont val="Tahoma"/>
            <family val="2"/>
          </rPr>
          <t>Marc Ferring:</t>
        </r>
        <r>
          <rPr>
            <sz val="9"/>
            <color indexed="81"/>
            <rFont val="Tahoma"/>
            <family val="2"/>
          </rPr>
          <t xml:space="preserve">
valeur 2011</t>
        </r>
      </text>
    </comment>
    <comment ref="O35" authorId="0">
      <text>
        <r>
          <rPr>
            <b/>
            <sz val="9"/>
            <color indexed="81"/>
            <rFont val="Tahoma"/>
            <family val="2"/>
          </rPr>
          <t>Marc Ferring:</t>
        </r>
        <r>
          <rPr>
            <sz val="9"/>
            <color indexed="81"/>
            <rFont val="Tahoma"/>
            <family val="2"/>
          </rPr>
          <t xml:space="preserve">
valeur 2011</t>
        </r>
      </text>
    </comment>
    <comment ref="C36" authorId="0">
      <text>
        <r>
          <rPr>
            <b/>
            <sz val="9"/>
            <color indexed="81"/>
            <rFont val="Tahoma"/>
            <family val="2"/>
          </rPr>
          <t>Marc Ferring:</t>
        </r>
        <r>
          <rPr>
            <sz val="9"/>
            <color indexed="81"/>
            <rFont val="Tahoma"/>
            <family val="2"/>
          </rPr>
          <t xml:space="preserve">
valeur 2004</t>
        </r>
      </text>
    </comment>
    <comment ref="D36" authorId="0">
      <text>
        <r>
          <rPr>
            <b/>
            <sz val="9"/>
            <color indexed="81"/>
            <rFont val="Tahoma"/>
            <family val="2"/>
          </rPr>
          <t>Marc Ferring:</t>
        </r>
        <r>
          <rPr>
            <sz val="9"/>
            <color indexed="81"/>
            <rFont val="Tahoma"/>
            <family val="2"/>
          </rPr>
          <t xml:space="preserve">
valeur 2004</t>
        </r>
      </text>
    </comment>
    <comment ref="E36" authorId="0">
      <text>
        <r>
          <rPr>
            <b/>
            <sz val="9"/>
            <color indexed="81"/>
            <rFont val="Tahoma"/>
            <family val="2"/>
          </rPr>
          <t>Marc Ferring:</t>
        </r>
        <r>
          <rPr>
            <sz val="9"/>
            <color indexed="81"/>
            <rFont val="Tahoma"/>
            <family val="2"/>
          </rPr>
          <t xml:space="preserve">
valeur 2004</t>
        </r>
      </text>
    </comment>
    <comment ref="F36" authorId="0">
      <text>
        <r>
          <rPr>
            <b/>
            <sz val="9"/>
            <color indexed="81"/>
            <rFont val="Tahoma"/>
            <family val="2"/>
          </rPr>
          <t>Marc Ferring:</t>
        </r>
        <r>
          <rPr>
            <sz val="9"/>
            <color indexed="81"/>
            <rFont val="Tahoma"/>
            <family val="2"/>
          </rPr>
          <t xml:space="preserve">
valeur 2004</t>
        </r>
      </text>
    </comment>
    <comment ref="O36" authorId="0">
      <text>
        <r>
          <rPr>
            <b/>
            <sz val="9"/>
            <color indexed="81"/>
            <rFont val="Tahoma"/>
            <family val="2"/>
          </rPr>
          <t>Marc Ferring:</t>
        </r>
        <r>
          <rPr>
            <sz val="9"/>
            <color indexed="81"/>
            <rFont val="Tahoma"/>
            <family val="2"/>
          </rPr>
          <t xml:space="preserve">
valeur 2011</t>
        </r>
      </text>
    </comment>
    <comment ref="O37" authorId="0">
      <text>
        <r>
          <rPr>
            <b/>
            <sz val="9"/>
            <color indexed="81"/>
            <rFont val="Tahoma"/>
            <family val="2"/>
          </rPr>
          <t>Marc Ferring:</t>
        </r>
        <r>
          <rPr>
            <sz val="9"/>
            <color indexed="81"/>
            <rFont val="Tahoma"/>
            <family val="2"/>
          </rPr>
          <t xml:space="preserve">
valeur 2011</t>
        </r>
      </text>
    </comment>
  </commentList>
</comments>
</file>

<file path=xl/comments7.xml><?xml version="1.0" encoding="utf-8"?>
<comments xmlns="http://schemas.openxmlformats.org/spreadsheetml/2006/main">
  <authors>
    <author>mhildgen</author>
  </authors>
  <commentList>
    <comment ref="C13" authorId="0">
      <text>
        <r>
          <rPr>
            <b/>
            <sz val="9"/>
            <color indexed="81"/>
            <rFont val="Tahoma"/>
            <family val="2"/>
          </rPr>
          <t>mhildgen:</t>
        </r>
        <r>
          <rPr>
            <sz val="9"/>
            <color indexed="81"/>
            <rFont val="Tahoma"/>
            <family val="2"/>
          </rPr>
          <t xml:space="preserve">
valeur 2002
</t>
        </r>
      </text>
    </comment>
    <comment ref="D13" authorId="0">
      <text>
        <r>
          <rPr>
            <b/>
            <sz val="9"/>
            <color indexed="81"/>
            <rFont val="Tahoma"/>
            <family val="2"/>
          </rPr>
          <t>mhildgen:</t>
        </r>
        <r>
          <rPr>
            <sz val="9"/>
            <color indexed="81"/>
            <rFont val="Tahoma"/>
            <family val="2"/>
          </rPr>
          <t xml:space="preserve">
valeur 2002
</t>
        </r>
      </text>
    </comment>
    <comment ref="C34" authorId="0">
      <text>
        <r>
          <rPr>
            <b/>
            <sz val="9"/>
            <color indexed="81"/>
            <rFont val="Tahoma"/>
            <family val="2"/>
          </rPr>
          <t>mhildgen:</t>
        </r>
        <r>
          <rPr>
            <sz val="9"/>
            <color indexed="81"/>
            <rFont val="Tahoma"/>
            <family val="2"/>
          </rPr>
          <t xml:space="preserve">
valeur 2002
</t>
        </r>
      </text>
    </comment>
    <comment ref="D34" authorId="0">
      <text>
        <r>
          <rPr>
            <b/>
            <sz val="9"/>
            <color indexed="81"/>
            <rFont val="Tahoma"/>
            <family val="2"/>
          </rPr>
          <t>mhildgen:</t>
        </r>
        <r>
          <rPr>
            <sz val="9"/>
            <color indexed="81"/>
            <rFont val="Tahoma"/>
            <family val="2"/>
          </rPr>
          <t xml:space="preserve">
valeur 2002
</t>
        </r>
      </text>
    </comment>
  </commentList>
</comments>
</file>

<file path=xl/sharedStrings.xml><?xml version="1.0" encoding="utf-8"?>
<sst xmlns="http://schemas.openxmlformats.org/spreadsheetml/2006/main" count="645" uniqueCount="299">
  <si>
    <t>Indicateur:</t>
  </si>
  <si>
    <t>Définition:</t>
  </si>
  <si>
    <t>Pays</t>
  </si>
  <si>
    <t>Source:</t>
  </si>
  <si>
    <t>Luxembourg</t>
  </si>
  <si>
    <t>France</t>
  </si>
  <si>
    <t>Portugal</t>
  </si>
  <si>
    <t>Irlande</t>
  </si>
  <si>
    <t>Danemark</t>
  </si>
  <si>
    <t>Belgique</t>
  </si>
  <si>
    <t>Pays-Bas</t>
  </si>
  <si>
    <t>Finlande</t>
  </si>
  <si>
    <t>Suède</t>
  </si>
  <si>
    <t>Italie</t>
  </si>
  <si>
    <t>Allemagne</t>
  </si>
  <si>
    <t>Royaume-Uni</t>
  </si>
  <si>
    <t>Autriche</t>
  </si>
  <si>
    <t>Espagne</t>
  </si>
  <si>
    <t>Grèce</t>
  </si>
  <si>
    <t>Hongrie</t>
  </si>
  <si>
    <t>Pologne</t>
  </si>
  <si>
    <t>Source</t>
  </si>
  <si>
    <t>Link</t>
  </si>
  <si>
    <t>Indicateurs</t>
  </si>
  <si>
    <t>Définition</t>
  </si>
  <si>
    <t>Chypre</t>
  </si>
  <si>
    <t>Estonie</t>
  </si>
  <si>
    <t>Lettonie</t>
  </si>
  <si>
    <t>Lituanie</t>
  </si>
  <si>
    <t>Malte</t>
  </si>
  <si>
    <t>République slovaque</t>
  </si>
  <si>
    <t>République tchèque</t>
  </si>
  <si>
    <t>Slovénie</t>
  </si>
  <si>
    <t xml:space="preserve">Prix du gaz - utilisateurs industriels </t>
  </si>
  <si>
    <t>Remarque</t>
  </si>
  <si>
    <t>Link:</t>
  </si>
  <si>
    <t>(index)</t>
  </si>
  <si>
    <t>Prix de l'électricité - utilisateurs industriels (en Euro par Kwh)</t>
  </si>
  <si>
    <t>Cet indicateur présente les prix de l'électricité facturés aux consommateurs finals industriels qui sont définis de la façon suivante: consommation annuelle de 2 000 MWh, puissance maximale de 500 kW et charge annuelle de 4 000 heures. Les prix sont donnés en euros (hors TVA) par 100kWh et sont les prix applicables au 1er janvier de chaque année.</t>
  </si>
  <si>
    <t xml:space="preserve">Cet indicateur présente les prix du gaz naturel facturés aux consommateurs finals industriels qui sont définis de la façon suivante: consommation annuelle de 41 860 GJ et facteur de charge de 200 jours (1 600 heures). Les prix sont donnés en euros (hors TVA) par GJ et sont les prix applicables au 1er janvier de chaque année. </t>
  </si>
  <si>
    <t>Part de marché de l'opérateur principal dans les télécommunications mobiles - en pourcentage du marché total</t>
  </si>
  <si>
    <t>Panier composite de communications fixes et mobiles</t>
  </si>
  <si>
    <t>Le panier ventile les communications sur différents moments de la journée et sur l'ensemble de la semaine (en tout 150 appels par mois). Il les répartit aussi selon leur destination: appels vers des réseaux fixes, appels vers d'autres abonnés sur le même réseau et appels vers d'autres usagers sur d'autres réseaux mobiles. Plusieurs services d'envoide messages courts (SMS) sont également compris pour chaque abonné. Des enquêtes sont réalisées auprès de plusieurs opérateurs de réseaux mobiles dans chaque pays, l'option la moins onéreuse étant retenue comme mode d'utilisation pertinent.</t>
  </si>
  <si>
    <t>Cet indicateur présente les prix annuels pour un panier OCDE de redevances nationales pour les lignes louées de 2Mbit (hors TVA en USD) et de 100 circuits, ventilés en fonction de la distance</t>
  </si>
  <si>
    <t>Panier OCDE de redevances nationales pour les lignes louées de 2Mbit, hors TVA - USD</t>
  </si>
  <si>
    <t xml:space="preserve">Marchés publics : Valeur des marchés publics passés selon la procédure ouverte, en pourcentage du PIB </t>
  </si>
  <si>
    <t>Eurostat, Indicateurs structurels</t>
  </si>
  <si>
    <t>EUROSTAT, Indicateurs structurels</t>
  </si>
  <si>
    <t>Aides d'Etat en % du PIB</t>
  </si>
  <si>
    <t>Le numérateur est la somme de toutes les aides d'État à des secteurs spécifiques (agriculture, pêche, industrie manufacturière, charbon, transports sans chemin de fer et autres services) et des aides d'État accordées sur une base ad hoc à des entreprises individuelles, par exemple pour le sauvetage et la restructuration. Ces types d'aides sont considérés d'être potentiellement les plus susceptibles à fausser le libre jeu de la concurrence. Le dénominateur est le PIB (produit intérieur brut).</t>
  </si>
  <si>
    <t>Perspectives de communication de l'OCDE, 2005 (données novembre 2005)</t>
  </si>
  <si>
    <t>email OCDE</t>
  </si>
  <si>
    <t>Panier de l'OCDE de tarifs téléphoniques mobiles pour les gros usagers,  TVA incluse - total USD</t>
  </si>
  <si>
    <t>OCDE, Benchmarking broadband prices in the OECD</t>
  </si>
  <si>
    <t>http://ocde.p4.siteinternet.com/publications/doifiles/932005012P1_ch06-f.xls</t>
  </si>
  <si>
    <t>Perspectives de communication de l'OCDE</t>
  </si>
  <si>
    <t>Eurostat, Prix de l'électricité pour l'industrie de l'UE</t>
  </si>
  <si>
    <t>Eurostat, Prix du gaz pour l'industrie de l'UE</t>
  </si>
  <si>
    <t>http://ocde.p4.siteinternet.com/publications/doifiles/932005012P1_T-Ch06-f.xls</t>
  </si>
  <si>
    <t>Mise à jour</t>
  </si>
  <si>
    <t xml:space="preserve">Bulgarie </t>
  </si>
  <si>
    <t xml:space="preserve">République tchèque </t>
  </si>
  <si>
    <t xml:space="preserve">Estonie </t>
  </si>
  <si>
    <t xml:space="preserve">Chypre </t>
  </si>
  <si>
    <t xml:space="preserve">Lettonie </t>
  </si>
  <si>
    <t xml:space="preserve">Lithuanie </t>
  </si>
  <si>
    <t xml:space="preserve">Hongrie </t>
  </si>
  <si>
    <t xml:space="preserve">Pologne </t>
  </si>
  <si>
    <t xml:space="preserve">Roumanie </t>
  </si>
  <si>
    <t xml:space="preserve">Slovénie </t>
  </si>
  <si>
    <t xml:space="preserve">Mise à jour </t>
  </si>
  <si>
    <t>Roumanie</t>
  </si>
  <si>
    <t>Bulgarie</t>
  </si>
  <si>
    <t>La part de marché de l'entreprise leader est calculée sur la base d'estimations du nombre d'abonnés au réseau mobile. La part de marché de l'entreprise leader dans l'ensemble des abonnements au réseau mobile est indiquée.</t>
  </si>
  <si>
    <t>Les données sur les marchés publics sont basées sur les informations contenues dans les appels d'offres et les avis de passation de marché soumis pour publication au Journal officiel de l'Union européenne (supplément S), Le numérateur est la valeur des marchés publics passés selon la procédure ouverte, Pour chacun des secteurs «travaux», «fournitures» et «services», le nombre d'appels d'offres publiés est multiplié par une moyenne basée, en général, sur l'ensemble des prix fournis dans les avis de passation de marché publiés au Journal officiel durant l'année concernée, Le dénominateur est le PIB (produit intérieur brut),</t>
  </si>
  <si>
    <t xml:space="preserve">Indicateur: </t>
  </si>
  <si>
    <t>Tarification d'accès Internet à large bande en USD /MB</t>
  </si>
  <si>
    <t>Cet indicateur reprend l'abonnement moyen ADSL  en USD PPP /MB</t>
  </si>
  <si>
    <t>D2_00</t>
  </si>
  <si>
    <t>D2_01</t>
  </si>
  <si>
    <t>D2_02</t>
  </si>
  <si>
    <t>D2_03</t>
  </si>
  <si>
    <t>D2_04</t>
  </si>
  <si>
    <t>D2_05</t>
  </si>
  <si>
    <t>D2_06</t>
  </si>
  <si>
    <t>D2_07</t>
  </si>
  <si>
    <t>D2_08</t>
  </si>
  <si>
    <t>D3_00</t>
  </si>
  <si>
    <t>D3_01</t>
  </si>
  <si>
    <t>D3_02</t>
  </si>
  <si>
    <t>D3_03</t>
  </si>
  <si>
    <t>D3_04</t>
  </si>
  <si>
    <t>D3_05</t>
  </si>
  <si>
    <t>D3_06</t>
  </si>
  <si>
    <t>D3_07</t>
  </si>
  <si>
    <t>D3_08</t>
  </si>
  <si>
    <t>D4_00</t>
  </si>
  <si>
    <t>D4_01</t>
  </si>
  <si>
    <t>D4_02</t>
  </si>
  <si>
    <t>D4_03</t>
  </si>
  <si>
    <t>D4_04</t>
  </si>
  <si>
    <t>D4_05</t>
  </si>
  <si>
    <t>D4_06</t>
  </si>
  <si>
    <t>D4_07</t>
  </si>
  <si>
    <t>D4_08</t>
  </si>
  <si>
    <t>D6_00</t>
  </si>
  <si>
    <t>D6_01</t>
  </si>
  <si>
    <t>D6_02</t>
  </si>
  <si>
    <t>D6_03</t>
  </si>
  <si>
    <t>D6_04</t>
  </si>
  <si>
    <t>D6_05</t>
  </si>
  <si>
    <t>D6_06</t>
  </si>
  <si>
    <t>D6_07</t>
  </si>
  <si>
    <t>D6_08</t>
  </si>
  <si>
    <t>D7_00</t>
  </si>
  <si>
    <t>D7_01</t>
  </si>
  <si>
    <t>D7_02</t>
  </si>
  <si>
    <t>D7_03</t>
  </si>
  <si>
    <t>D7_04</t>
  </si>
  <si>
    <t>D7_05</t>
  </si>
  <si>
    <t>D7_06</t>
  </si>
  <si>
    <t>D7_07</t>
  </si>
  <si>
    <t>D7_08</t>
  </si>
  <si>
    <t>D8_00</t>
  </si>
  <si>
    <t>D8_01</t>
  </si>
  <si>
    <t>D8_02</t>
  </si>
  <si>
    <t>D8_03</t>
  </si>
  <si>
    <t>D8_04</t>
  </si>
  <si>
    <t>D8_05</t>
  </si>
  <si>
    <t>D8_06</t>
  </si>
  <si>
    <t>D8_07</t>
  </si>
  <si>
    <t>D8_08</t>
  </si>
  <si>
    <t>D9_00</t>
  </si>
  <si>
    <t>D9_01</t>
  </si>
  <si>
    <t>D9_02</t>
  </si>
  <si>
    <t>D9_03</t>
  </si>
  <si>
    <t>D9_04</t>
  </si>
  <si>
    <t>D9_05</t>
  </si>
  <si>
    <t>D9_06</t>
  </si>
  <si>
    <t>D9_07</t>
  </si>
  <si>
    <t>D9_08</t>
  </si>
  <si>
    <t>D10_00</t>
  </si>
  <si>
    <t>D10_01</t>
  </si>
  <si>
    <t>D10_02</t>
  </si>
  <si>
    <t>D10_03</t>
  </si>
  <si>
    <t>D10_04</t>
  </si>
  <si>
    <t>D10_05</t>
  </si>
  <si>
    <t>D10_06</t>
  </si>
  <si>
    <t>D10_07</t>
  </si>
  <si>
    <t>D10_08</t>
  </si>
  <si>
    <t>UE-27</t>
  </si>
  <si>
    <t>OCDE</t>
  </si>
  <si>
    <t>D10_09</t>
  </si>
  <si>
    <t>D10_10</t>
  </si>
  <si>
    <t>D2_09</t>
  </si>
  <si>
    <t>D3_09</t>
  </si>
  <si>
    <t>D4_09</t>
  </si>
  <si>
    <t>D9_09</t>
  </si>
  <si>
    <t>D9_10</t>
  </si>
  <si>
    <t>D8_09</t>
  </si>
  <si>
    <t>D8_10</t>
  </si>
  <si>
    <t>D7_09</t>
  </si>
  <si>
    <t>D7_10</t>
  </si>
  <si>
    <t>D2_10</t>
  </si>
  <si>
    <t>D6_09</t>
  </si>
  <si>
    <t>D6_10</t>
  </si>
  <si>
    <t>D4_10</t>
  </si>
  <si>
    <t>D3_10</t>
  </si>
  <si>
    <t>D4_11</t>
  </si>
  <si>
    <t>D10_11</t>
  </si>
  <si>
    <t>D2_11</t>
  </si>
  <si>
    <t>D3_11</t>
  </si>
  <si>
    <t>D7_11</t>
  </si>
  <si>
    <t>D6_11</t>
  </si>
  <si>
    <t>D8_11</t>
  </si>
  <si>
    <t>D9_11</t>
  </si>
  <si>
    <t>http://epp.eurostat.ec.europa.eu/tgm/table.do?tab=table&amp;tableSelection=1&amp;labeling=labels&amp;footnotes=yes&amp;layout=time,geo,cat&amp;language=en&amp;pcode=tec00129&amp;plugin=1</t>
  </si>
  <si>
    <t>http://epp.eurostat.ec.europa.eu/tgm/table.do?tab=table&amp;tableSelection=1&amp;labeling=labels&amp;footnotes=yes&amp;language=en&amp;pcode=tec00128&amp;plugin=1</t>
  </si>
  <si>
    <t>D9_12</t>
  </si>
  <si>
    <t>D10_12</t>
  </si>
  <si>
    <t>http://appsso.eurostat.ec.europa.eu/nui/show.do?query=BOOKMARK_DS-258746_QID_-61933A1C_UID_-3F171EB0&amp;layout=TIME,C,X,0;GEO,L,Y,0;INDIC_IS,L,Z,0;UNIT,L,Z,1;INDICATORS,C,Z,2;&amp;zSelection=DS-258746INDICATORS,OBS_FLAG;DS-258746INDIC_IS,I110;DS-258746UNIT,PC;&amp;rankName1=INDICATORS_1_2_-1_2&amp;rankName2=UNIT_1_2_-1_2&amp;rankName3=INDIC-IS_1_2_-1_2&amp;rankName4=TIME_1_0_0_0&amp;rankName5=GEO_1_2_0_1&amp;pprRK=FIRST&amp;pprSO=PROTOCOL&amp;ppcRK=FIRST&amp;ppcSO=ASC&amp;sortC=ASC_-1_FIRST&amp;rStp=&amp;cStp=&amp;rDCh=&amp;cDCh=&amp;rDM=true&amp;cDM=true&amp;footnes=false&amp;empty=false&amp;wai=false&amp;time_mode=ROLLING&amp;lang=FR&amp;cfo=%23%23%23.%23%23%23%2C%23%23%23</t>
  </si>
  <si>
    <t>http://appsso.eurostat.ec.europa.eu/nui/show.do?query=BOOKMARK_DS-052776_QID_-63F42C6F_UID_-3F171EB0&amp;layout=TIME,C,X,0;GEO,L,Y,0;PRODUCT,L,Z,0;CONSOM,L,Z,1;UNIT,L,Z,2;TAX,L,Z,3;CURRENCY,L,Z,4;INDICATORS,C,Z,5;&amp;zSelection=DS-052776CONSOM,4141902;DS-052776TAX,X_TAX;DS-052776PRODUCT,4100;DS-052776UNIT,KWH;DS-052776INDICATORS,OBS_FLAG;DS-052776CURRENCY,EUR;&amp;rankName1=TIME_1_0_0_0&amp;rankName2=CONSOM_1_2_-1_2&amp;rankName3=PRODUCT_1_2_-1_2&amp;rankName4=CURRENCY_1_2_-1_2&amp;rankName5=TAX_1_2_-1_2&amp;rankName6=INDICATORS_1_2_-1_2&amp;rankName7=UNIT_1_2_-1_2&amp;rankName8=GEO_1_2_0_1&amp;sortC=ASC_-1_FIRST&amp;rStp=&amp;cStp=&amp;rDCh=&amp;cDCh=&amp;rDM=true&amp;cDM=true&amp;footnes=false&amp;empty=false&amp;wai=false&amp;time_mode=ROLLING&amp;lang=FR&amp;cfo=%23%23%23.%23%23%23%2C%23%23%23</t>
  </si>
  <si>
    <t>http://appsso.eurostat.ec.europa.eu/nui/show.do?query=BOOKMARK_DS-052782_QID_6D18A53A_UID_-3F171EB0&amp;layout=TIME,C,X,0;GEO,L,Y,0;PRODUCT,L,Z,0;CONSOM,L,Z,1;UNIT,L,Z,2;TAX,L,Z,3;CURRENCY,L,Z,4;INDICATORS,C,Z,5;&amp;zSelection=DS-052782INDICATORS,OBS_FLAG;DS-052782PRODUCT,6000;DS-052782UNIT,KWH;DS-052782CONSOM,4162903;DS-052782CURRENCY,EUR;DS-052782TAX,X_TAX;&amp;rankName1=TIME_1_0_0_0&amp;rankName2=CONSOM_1_2_-1_2&amp;rankName3=PRODUCT_1_2_-1_2&amp;rankName4=CURRENCY_1_2_-1_2&amp;rankName5=TAX_1_2_-1_2&amp;rankName6=INDICATORS_1_2_-1_2&amp;rankName7=UNIT_1_2_-1_2&amp;rankName8=GEO_1_2_0_1&amp;pprRK=FIRST&amp;pprSO=PROTOCOL&amp;ppcRK=FIRST&amp;ppcSO=ASC&amp;sortC=ASC_-1_FIRST&amp;rStp=&amp;cStp=&amp;rDCh=&amp;cDCh=&amp;rDM=true&amp;cDM=true&amp;footnes=false&amp;empty=false&amp;wai=false&amp;time_mode=ROLLING&amp;lang=FR&amp;cfo=%23%23%23.%23%23%23%2C%23%23%23</t>
  </si>
  <si>
    <t>D2_12</t>
  </si>
  <si>
    <t>D3_12</t>
  </si>
  <si>
    <t>D8_12</t>
  </si>
  <si>
    <t>D7_12</t>
  </si>
  <si>
    <t>D6_12</t>
  </si>
  <si>
    <t>D4_12</t>
  </si>
  <si>
    <t>4162903  Tranche IC : 500 MWh &lt; Consommation &lt; 2 000 MWh</t>
  </si>
  <si>
    <t>EUR  Euro (à partir du 1.1.1999)/écu (jusqu'au 31.12.1998)</t>
  </si>
  <si>
    <t>6000  Energie électrique</t>
  </si>
  <si>
    <t>X_TAX  Hors taxes</t>
  </si>
  <si>
    <t>nrg_pc_205</t>
  </si>
  <si>
    <t>KWH  Kilowatt/heure</t>
  </si>
  <si>
    <t>Prix au 1er janvier de chaque année</t>
  </si>
  <si>
    <t>isoc_tc_msht</t>
  </si>
  <si>
    <t>I114  Opérateur principal dans les télécommunications mobiles</t>
  </si>
  <si>
    <t>PC  Pourcentage</t>
  </si>
  <si>
    <t>gov_oth_procur</t>
  </si>
  <si>
    <t>PC_GDP  Percentage of GDP</t>
  </si>
  <si>
    <t>nrg_pc_203</t>
  </si>
  <si>
    <t>GJ_GCV  Gigajoules (Pouvoir calorifique supérieur = PCS)</t>
  </si>
  <si>
    <t>4142903  Tranche I3 : 10 000 GJ &lt; Consommation &lt; 100 000 GJ</t>
  </si>
  <si>
    <t>gov_oth_staid</t>
  </si>
  <si>
    <t>TOT_AID  Aides d'Etat totales</t>
  </si>
  <si>
    <t/>
  </si>
  <si>
    <t>Table 7.15: OECD basket of national leased line charges, monthly price, August 2010, VAT excluded</t>
  </si>
  <si>
    <t>OECD Communications Outlook 2011 - © OECD 2011</t>
  </si>
  <si>
    <t>Figure 7.15. Range of broadband prices per megabits per second of advertised speed, September 2008</t>
  </si>
  <si>
    <t>OECD Communications Outlook 2009 - OECD © 2009 - ISBN 9789264059832</t>
  </si>
  <si>
    <t>données 2009</t>
  </si>
  <si>
    <t>Chapter 7</t>
  </si>
  <si>
    <t>Figure 7.22. Range of broadband prices per megabits per second of advertised speed, no line charge, September 2010, USD PPP</t>
  </si>
  <si>
    <t>données 2010</t>
  </si>
  <si>
    <t>date de publication: 08/07/2011</t>
  </si>
  <si>
    <t>date de publication: 27/08/2009</t>
  </si>
  <si>
    <t>données 2006:</t>
  </si>
  <si>
    <t>OECD Communications Outlook 2007 - OECD © 2007 - ISBN 9789264006812</t>
  </si>
  <si>
    <t>Version 1 - Last updated: 14/05/2007</t>
  </si>
  <si>
    <t xml:space="preserve">Figure 7.12. OECD Mobile High user basket, August 2006, VAT included </t>
  </si>
  <si>
    <t>OECD COMMUNICATIONS OUTLOOK 2005 – ISBN 92-64-00950-7 – © OECD 2005</t>
  </si>
  <si>
    <t>données 2004:</t>
  </si>
  <si>
    <t xml:space="preserve">Including tax </t>
  </si>
  <si>
    <t>Table 6.13. OECD basket of high user mobile telephone charges, August 2004</t>
  </si>
  <si>
    <t xml:space="preserve">The OECD basket of mobile telephone charges (high use) includes subscription and usage (1680 voice calls, 660 SMS messages and 12 MMS, distributed between peak and off-peak hours and based on an average call duration) over a one-year period. Calling patterns were all determined through extensive discussions with carriers across the OECD. USD purchasing power parities (PPP) are used to aid international comparisons. The existing mobile basket methodology does not include discounted or free calls to pre-selected phone numbers as part of “friends and family” or “preferred numbers” plans. The inclusion of these calls will be considered as part of a future update of the mobile basket methodology. Prepaid plans are excluded. </t>
  </si>
  <si>
    <t>Version 1 - Last updated: 17-Aug-2009</t>
  </si>
  <si>
    <t>données 2008</t>
  </si>
  <si>
    <t>Table 7.10. OECD basket of mobile telephone charges, high use, August 2008</t>
  </si>
  <si>
    <t>En 2010, les paniers des tarifs pour mobiles ont été revus pour tenir compte de</t>
  </si>
  <si>
    <t>l’évolution des modes de consommation, le nombre des paniers passant de trois à six afin</t>
  </si>
  <si>
    <t>de prendre en compte un plus large éventail de profils d’utilisation. Le panier représentatif</t>
  </si>
  <si>
    <t>de la consommation la plus faible ne comprend que 30 appels par mois (ainsi que quelques</t>
  </si>
  <si>
    <t>SMS). Un autre panier constitué de 900 appels par mois correspond à un profil de forte</t>
  </si>
  <si>
    <t>consommation. Entre les deux, deux nouveaux paniers ont été créés, l’un de 100 appels et</t>
  </si>
  <si>
    <t>l’autre de 300 appels. De plus, afin de prendre en compte deux spécificités des</t>
  </si>
  <si>
    <t>communications mobiles, ont été créés un panier à faible consommation d’appels</t>
  </si>
  <si>
    <t>prépayés (40 appels) et un panier de SMS uniquement (400 textos), ciblé sur les utilisateurs</t>
  </si>
  <si>
    <t>qui communiquent surtout via SMS.</t>
  </si>
  <si>
    <t>page 277 perspectives des communications 2011</t>
  </si>
  <si>
    <t>Figure 7.13. OECD 900 calls mobile basket, August 2010, per month, VAT included</t>
  </si>
  <si>
    <t>Version 1 - Last updated: 28-Jun-2011</t>
  </si>
  <si>
    <t>Notes: The OECD basket of mobile telephone charges (high usage) includes subscription and usage (1680 voice calls, 660 SMS messages and 12 MMS, distributed between peak and off-peak hours and based on an average call duration) over a one-year period. Calling patterns were all determined through extensive discussions with carriers across the OECD. USD purchasing power parities (PPP) are used to aid international comparisons. Prepaid plans are excluded.</t>
  </si>
  <si>
    <t>Le panier d’appels mobiles correspondant à la plus forte consommation, qui</t>
  </si>
  <si>
    <t>comprend 900 appels et 350 SMS, avait un coût moyen de 122.71 USD PPA par mois</t>
  </si>
  <si>
    <t>(graphique 7.13, tableau 7.12). C’est en Finlande, au Luxembourg et au Royaume-Uni que</t>
  </si>
  <si>
    <t>les offres étaient les moins chères, toutes inférieures à 40 USD par mois. En revanche, en</t>
  </si>
  <si>
    <t>Hongrie, le panier de 900 appels coûtait plus de 300 USD, devant les Pays-Bas (281.24 USD)</t>
  </si>
  <si>
    <t>et la Nouvelle-Zélande (241.35 USD). La part de l’abonnement fixe était plus faible que pour</t>
  </si>
  <si>
    <t>le panier de 300 appels (54 %). La téléphonie vocale représentait 33 % du coût et les SMS 13 %.</t>
  </si>
  <si>
    <r>
      <t xml:space="preserve">4c. Range of broadband prices per megabits per second of advertised speed, </t>
    </r>
    <r>
      <rPr>
        <u/>
        <sz val="10"/>
        <color indexed="56"/>
        <rFont val="Arial"/>
        <family val="2"/>
      </rPr>
      <t>including line charge</t>
    </r>
    <r>
      <rPr>
        <sz val="10"/>
        <color indexed="56"/>
        <rFont val="Arial"/>
        <family val="2"/>
      </rPr>
      <t>, September 2011 - USD PPP</t>
    </r>
  </si>
  <si>
    <t>Max of P Mbit/s USD PPP</t>
  </si>
  <si>
    <t>Données 2011</t>
  </si>
  <si>
    <t>OECD Communications Outlook 2013 - © OECD 2013</t>
  </si>
  <si>
    <t>Table 7.34. OECD 900 calls + 2 GB mobile basket, August 2012, VAT included</t>
  </si>
  <si>
    <r>
      <t xml:space="preserve">OECD Broadband statistics </t>
    </r>
    <r>
      <rPr>
        <b/>
        <sz val="10"/>
        <color indexed="62"/>
        <rFont val="Arial"/>
        <family val="2"/>
      </rPr>
      <t>[oecd.org/sti/ict/broadband]</t>
    </r>
  </si>
  <si>
    <t>USD PPP</t>
  </si>
  <si>
    <t>Min:</t>
  </si>
  <si>
    <t>Max:</t>
  </si>
  <si>
    <t>Code Eurostat:</t>
  </si>
  <si>
    <t>http://epp.eurostat.ec.europa.eu/portal/page/portal/statistics/search_database</t>
  </si>
  <si>
    <t>données 2012</t>
  </si>
  <si>
    <t>pas de mise à jour disponible</t>
  </si>
  <si>
    <t>Croatie</t>
  </si>
  <si>
    <t>D2_13</t>
  </si>
  <si>
    <t>D3_13</t>
  </si>
  <si>
    <t>D6_13</t>
  </si>
  <si>
    <t>Figure 7.17. Broadband subscription prices ranges per megabit per second of advertised speed, with line charges, Sept. 2012, USD PPP</t>
  </si>
  <si>
    <t>Données 2012</t>
  </si>
  <si>
    <t>D7_13</t>
  </si>
  <si>
    <t>D8_13</t>
  </si>
  <si>
    <t>D10_13</t>
  </si>
  <si>
    <t xml:space="preserve">Evolution du LU dans le temps: </t>
  </si>
  <si>
    <t>Evolution par rapport à la moyenne:</t>
  </si>
  <si>
    <t>D9_13</t>
  </si>
  <si>
    <t>AM</t>
  </si>
  <si>
    <t>DET</t>
  </si>
  <si>
    <t>D4_13</t>
  </si>
  <si>
    <t>Maximiser</t>
  </si>
  <si>
    <t>Minimiser</t>
  </si>
  <si>
    <t>Données manquantes</t>
  </si>
  <si>
    <t>UE-28</t>
  </si>
  <si>
    <t>Zone euro</t>
  </si>
  <si>
    <t>D2_14</t>
  </si>
  <si>
    <t>D3_14</t>
  </si>
  <si>
    <t>D4_14</t>
  </si>
  <si>
    <t>D6_14</t>
  </si>
  <si>
    <t>D7_14</t>
  </si>
  <si>
    <t>D8_14</t>
  </si>
  <si>
    <t>D9_14</t>
  </si>
  <si>
    <t>D10_14</t>
  </si>
  <si>
    <t>pas de mise à jour disponible (dernière mise à jour Eurostat: 14/11/2011)</t>
  </si>
  <si>
    <t>OECD Digital Economy Outlook 2015 - © OECD 2015</t>
  </si>
  <si>
    <t>Chapter 2. The foundations of the digital economy</t>
  </si>
  <si>
    <t>Données 2014</t>
  </si>
  <si>
    <t>Table 2.92. OECD 900 calls + 2 GB mobile basket,  August 2014, VAT included</t>
  </si>
  <si>
    <t xml:space="preserve">Table 2.70. OECD basket of national leased line charges, monthly price, VAT excluded, Aug. 2014 </t>
  </si>
  <si>
    <t>Figure 2.37. Fixed broadband prices per megabit per second of advertised speed, September 2014, USD PPP</t>
  </si>
  <si>
    <t>Rang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</si>
</sst>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00_);_(&quot;$&quot;* \(#,##0.00\);_(&quot;$&quot;* &quot;-&quot;??_);_(@_)"/>
    <numFmt numFmtId="165" formatCode="_(* #,##0.00_);_(* \(#,##0.00\);_(* &quot;-&quot;??_);_(@_)"/>
    <numFmt numFmtId="166" formatCode="0.0000"/>
    <numFmt numFmtId="167" formatCode="0.000"/>
    <numFmt numFmtId="169" formatCode="#,##0.0"/>
    <numFmt numFmtId="170" formatCode="0.00_);\(0.00\)"/>
    <numFmt numFmtId="171" formatCode="#,##0.0000"/>
    <numFmt numFmtId="172" formatCode="_-* #,##0.00_-;\-* #,##0.00_-;_-* &quot;-&quot;??_-;_-@_-"/>
    <numFmt numFmtId="173" formatCode="_ * #,##0.00_ ;_ * \-#,##0.00_ ;_ * &quot;-&quot;??_ ;_ @_ "/>
    <numFmt numFmtId="174" formatCode="_-* #,##0_-;\-* #,##0_-;_-* &quot;-&quot;_-;_-@_-"/>
  </numFmts>
  <fonts count="45">
    <font>
      <sz val="10"/>
      <name val="Arial"/>
    </font>
    <font>
      <sz val="10"/>
      <name val="Arial"/>
      <family val="2"/>
    </font>
    <font>
      <b/>
      <sz val="10"/>
      <name val="Arial"/>
      <family val="2"/>
    </font>
    <font>
      <u/>
      <sz val="10"/>
      <color indexed="12"/>
      <name val="Arial"/>
      <family val="2"/>
    </font>
    <font>
      <sz val="10"/>
      <color indexed="8"/>
      <name val="Arial"/>
      <family val="2"/>
    </font>
    <font>
      <b/>
      <sz val="10"/>
      <color indexed="10"/>
      <name val="Arial"/>
      <family val="2"/>
    </font>
    <font>
      <sz val="10"/>
      <name val="Arial"/>
      <family val="2"/>
    </font>
    <font>
      <sz val="8"/>
      <color indexed="81"/>
      <name val="Tahoma"/>
      <family val="2"/>
    </font>
    <font>
      <b/>
      <sz val="8"/>
      <color indexed="81"/>
      <name val="Tahoma"/>
      <family val="2"/>
    </font>
    <font>
      <sz val="10"/>
      <color indexed="10"/>
      <name val="Arial"/>
      <family val="2"/>
    </font>
    <font>
      <sz val="9"/>
      <color indexed="81"/>
      <name val="Tahoma"/>
      <family val="2"/>
    </font>
    <font>
      <b/>
      <sz val="9"/>
      <color indexed="81"/>
      <name val="Tahoma"/>
      <family val="2"/>
    </font>
    <font>
      <i/>
      <sz val="10"/>
      <name val="Arial"/>
      <family val="2"/>
    </font>
    <font>
      <b/>
      <sz val="18"/>
      <color indexed="56"/>
      <name val="Cambria"/>
      <family val="2"/>
    </font>
    <font>
      <b/>
      <sz val="10"/>
      <color indexed="8"/>
      <name val="Arial"/>
      <family val="2"/>
    </font>
    <font>
      <sz val="10"/>
      <color indexed="62"/>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63"/>
      <name val="Arial"/>
      <family val="2"/>
    </font>
    <font>
      <sz val="10"/>
      <color indexed="56"/>
      <name val="Arial"/>
      <family val="2"/>
    </font>
    <font>
      <u/>
      <sz val="10"/>
      <color indexed="56"/>
      <name val="Arial"/>
      <family val="2"/>
    </font>
    <font>
      <b/>
      <sz val="18"/>
      <color indexed="56"/>
      <name val="Cambria"/>
      <family val="1"/>
    </font>
    <font>
      <b/>
      <sz val="10"/>
      <color indexed="62"/>
      <name val="Arial"/>
      <family val="2"/>
    </font>
    <font>
      <sz val="11"/>
      <color theme="1"/>
      <name val="Calibri"/>
      <family val="2"/>
      <scheme val="minor"/>
    </font>
    <font>
      <sz val="10"/>
      <color theme="1"/>
      <name val="Arial"/>
      <family val="2"/>
    </font>
    <font>
      <u/>
      <sz val="10"/>
      <color theme="10"/>
      <name val="Arial"/>
      <family val="2"/>
    </font>
    <font>
      <sz val="11"/>
      <color theme="1"/>
      <name val="Calibri"/>
      <family val="3"/>
      <charset val="129"/>
      <scheme val="minor"/>
    </font>
    <font>
      <b/>
      <sz val="10"/>
      <color rgb="FFFF0000"/>
      <name val="Arial"/>
      <family val="2"/>
    </font>
    <font>
      <sz val="10"/>
      <color theme="3"/>
      <name val="Arial"/>
      <family val="2"/>
    </font>
    <font>
      <b/>
      <sz val="10"/>
      <color rgb="FF000099"/>
      <name val="Arial"/>
      <family val="2"/>
    </font>
    <font>
      <sz val="10"/>
      <color rgb="FF000099"/>
      <name val="Arial"/>
      <family val="2"/>
    </font>
    <font>
      <b/>
      <sz val="10"/>
      <color theme="4"/>
      <name val="Arial"/>
      <family val="2"/>
    </font>
    <font>
      <sz val="10"/>
      <color theme="1"/>
      <name val="Calibri"/>
      <family val="2"/>
      <scheme val="minor"/>
    </font>
    <font>
      <sz val="9"/>
      <name val="Arial Narrow"/>
      <family val="2"/>
    </font>
    <font>
      <b/>
      <sz val="9"/>
      <name val="Arial Narrow"/>
      <family val="2"/>
    </font>
    <font>
      <b/>
      <sz val="9"/>
      <color theme="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12"/>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s>
  <cellStyleXfs count="182">
    <xf numFmtId="0" fontId="0"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8" fillId="20" borderId="1" applyNumberFormat="0" applyAlignment="0" applyProtection="0"/>
    <xf numFmtId="0" fontId="19" fillId="21" borderId="2" applyNumberFormat="0" applyAlignment="0" applyProtection="0"/>
    <xf numFmtId="0" fontId="19" fillId="21" borderId="2" applyNumberFormat="0" applyAlignment="0" applyProtection="0"/>
    <xf numFmtId="165" fontId="1" fillId="0" borderId="0" applyFont="0" applyFill="0" applyBorder="0" applyAlignment="0" applyProtection="0"/>
    <xf numFmtId="174" fontId="6" fillId="0" borderId="0" applyFont="0" applyFill="0" applyBorder="0" applyAlignment="0" applyProtection="0">
      <alignment vertical="center"/>
    </xf>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65"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65" fontId="33" fillId="0" borderId="0" applyFont="0" applyFill="0" applyBorder="0" applyAlignment="0" applyProtection="0"/>
    <xf numFmtId="165" fontId="4"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64"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3"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5" fillId="7" borderId="1" applyNumberFormat="0" applyAlignment="0" applyProtection="0"/>
    <xf numFmtId="0" fontId="15" fillId="7" borderId="1" applyNumberFormat="0" applyAlignment="0" applyProtection="0"/>
    <xf numFmtId="0" fontId="25" fillId="0" borderId="6"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5" fillId="0" borderId="0"/>
    <xf numFmtId="0" fontId="32" fillId="0" borderId="0"/>
    <xf numFmtId="0" fontId="33" fillId="0" borderId="0"/>
    <xf numFmtId="0" fontId="6" fillId="0" borderId="0"/>
    <xf numFmtId="0" fontId="33" fillId="0" borderId="0"/>
    <xf numFmtId="0" fontId="6" fillId="0" borderId="0"/>
    <xf numFmtId="0" fontId="3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3" fillId="0" borderId="0" applyNumberFormat="0" applyFill="0" applyBorder="0" applyAlignment="0" applyProtection="0"/>
    <xf numFmtId="0" fontId="30" fillId="0" borderId="0" applyNumberFormat="0" applyFill="0" applyBorder="0" applyAlignment="0" applyProtection="0"/>
    <xf numFmtId="0" fontId="13" fillId="0" borderId="0" applyNumberFormat="0" applyFill="0" applyBorder="0" applyAlignment="0" applyProtection="0"/>
    <xf numFmtId="0" fontId="30" fillId="0" borderId="0" applyNumberFormat="0" applyFill="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3" fillId="0" borderId="0"/>
  </cellStyleXfs>
  <cellXfs count="172">
    <xf numFmtId="0" fontId="0" fillId="0" borderId="0" xfId="0"/>
    <xf numFmtId="0" fontId="2" fillId="0" borderId="0" xfId="0" applyFont="1"/>
    <xf numFmtId="0" fontId="4" fillId="0" borderId="0" xfId="0" applyFont="1" applyFill="1" applyBorder="1" applyAlignment="1"/>
    <xf numFmtId="0" fontId="2" fillId="0" borderId="0" xfId="0" applyFont="1" applyFill="1" applyBorder="1"/>
    <xf numFmtId="0" fontId="5" fillId="0" borderId="0" xfId="0" applyFont="1"/>
    <xf numFmtId="0" fontId="3" fillId="0" borderId="0" xfId="126" applyAlignment="1" applyProtection="1"/>
    <xf numFmtId="0" fontId="6" fillId="0" borderId="0" xfId="126" applyFont="1" applyAlignment="1" applyProtection="1"/>
    <xf numFmtId="0" fontId="2" fillId="24" borderId="10" xfId="0" applyFont="1" applyFill="1" applyBorder="1" applyAlignment="1">
      <alignment horizontal="center"/>
    </xf>
    <xf numFmtId="0" fontId="6" fillId="0" borderId="0" xfId="0" applyFont="1"/>
    <xf numFmtId="0" fontId="5" fillId="0" borderId="0" xfId="0" applyFont="1" applyFill="1" applyBorder="1" applyAlignment="1">
      <alignment horizontal="left" vertical="center"/>
    </xf>
    <xf numFmtId="1" fontId="2" fillId="24" borderId="10" xfId="0" applyNumberFormat="1" applyFont="1" applyFill="1" applyBorder="1" applyAlignment="1">
      <alignment horizontal="center"/>
    </xf>
    <xf numFmtId="0" fontId="6" fillId="0" borderId="0" xfId="0" applyFont="1" applyFill="1"/>
    <xf numFmtId="0" fontId="2" fillId="0" borderId="0" xfId="0" applyFont="1" applyFill="1"/>
    <xf numFmtId="2" fontId="5" fillId="0" borderId="10" xfId="0" applyNumberFormat="1" applyFont="1" applyBorder="1"/>
    <xf numFmtId="0" fontId="2" fillId="24" borderId="11" xfId="0" applyFont="1" applyFill="1" applyBorder="1" applyAlignment="1">
      <alignment horizontal="center"/>
    </xf>
    <xf numFmtId="2" fontId="36" fillId="0" borderId="10" xfId="0" applyNumberFormat="1" applyFont="1" applyBorder="1"/>
    <xf numFmtId="10" fontId="36" fillId="26" borderId="10" xfId="156" applyNumberFormat="1" applyFont="1" applyFill="1" applyBorder="1" applyAlignment="1">
      <alignment horizontal="center" wrapText="1"/>
    </xf>
    <xf numFmtId="14" fontId="6" fillId="0" borderId="0" xfId="0" applyNumberFormat="1" applyFont="1"/>
    <xf numFmtId="0" fontId="6" fillId="26" borderId="10" xfId="0" applyFont="1" applyFill="1" applyBorder="1" applyAlignment="1">
      <alignment horizontal="left" wrapText="1"/>
    </xf>
    <xf numFmtId="2" fontId="36" fillId="29" borderId="10" xfId="0" applyNumberFormat="1" applyFont="1" applyFill="1" applyBorder="1"/>
    <xf numFmtId="2" fontId="5" fillId="29" borderId="10" xfId="0" applyNumberFormat="1" applyFont="1" applyFill="1" applyBorder="1"/>
    <xf numFmtId="165" fontId="36" fillId="26" borderId="10" xfId="79" applyFont="1" applyFill="1" applyBorder="1" applyAlignment="1">
      <alignment horizontal="center" wrapText="1"/>
    </xf>
    <xf numFmtId="165" fontId="6" fillId="26" borderId="10" xfId="79" applyFont="1" applyFill="1" applyBorder="1" applyAlignment="1">
      <alignment horizontal="center" wrapText="1"/>
    </xf>
    <xf numFmtId="2" fontId="6" fillId="29" borderId="10" xfId="0" applyNumberFormat="1" applyFont="1" applyFill="1" applyBorder="1"/>
    <xf numFmtId="0" fontId="36" fillId="29" borderId="10" xfId="0" applyFont="1" applyFill="1" applyBorder="1"/>
    <xf numFmtId="0" fontId="2" fillId="24" borderId="12" xfId="0" applyFont="1" applyFill="1" applyBorder="1" applyAlignment="1">
      <alignment horizontal="right"/>
    </xf>
    <xf numFmtId="0" fontId="2" fillId="24" borderId="10" xfId="0" applyFont="1" applyFill="1" applyBorder="1" applyAlignment="1">
      <alignment horizontal="right"/>
    </xf>
    <xf numFmtId="165" fontId="36" fillId="0" borderId="10" xfId="79" applyFont="1" applyFill="1" applyBorder="1" applyAlignment="1">
      <alignment horizontal="center" wrapText="1"/>
    </xf>
    <xf numFmtId="0" fontId="36" fillId="0" borderId="10" xfId="0" applyFont="1" applyBorder="1" applyAlignment="1">
      <alignment horizontal="right"/>
    </xf>
    <xf numFmtId="0" fontId="36" fillId="0" borderId="10" xfId="0" applyFont="1" applyBorder="1"/>
    <xf numFmtId="0" fontId="2" fillId="0" borderId="10" xfId="0" applyFont="1" applyBorder="1"/>
    <xf numFmtId="165" fontId="36" fillId="0" borderId="10" xfId="79" applyFont="1" applyFill="1" applyBorder="1" applyAlignment="1">
      <alignment horizontal="center"/>
    </xf>
    <xf numFmtId="3" fontId="6" fillId="0" borderId="13" xfId="0" applyNumberFormat="1" applyFont="1" applyFill="1" applyBorder="1" applyAlignment="1"/>
    <xf numFmtId="0" fontId="36" fillId="0" borderId="13" xfId="0" applyNumberFormat="1" applyFont="1" applyFill="1" applyBorder="1" applyAlignment="1"/>
    <xf numFmtId="165" fontId="36" fillId="29" borderId="10" xfId="79" applyFont="1" applyFill="1" applyBorder="1" applyAlignment="1">
      <alignment horizontal="center" wrapText="1"/>
    </xf>
    <xf numFmtId="10" fontId="36" fillId="29" borderId="10" xfId="156" applyNumberFormat="1" applyFont="1" applyFill="1" applyBorder="1" applyAlignment="1">
      <alignment horizontal="center" wrapText="1"/>
    </xf>
    <xf numFmtId="165" fontId="36" fillId="0" borderId="11" xfId="79" applyFont="1" applyFill="1" applyBorder="1" applyAlignment="1">
      <alignment horizontal="center" wrapText="1"/>
    </xf>
    <xf numFmtId="3" fontId="6" fillId="0" borderId="14" xfId="0" applyNumberFormat="1" applyFont="1" applyFill="1" applyBorder="1" applyAlignment="1"/>
    <xf numFmtId="0" fontId="36" fillId="0" borderId="14" xfId="0" applyNumberFormat="1" applyFont="1" applyFill="1" applyBorder="1" applyAlignment="1"/>
    <xf numFmtId="3" fontId="6" fillId="29" borderId="10" xfId="0" applyNumberFormat="1" applyFont="1" applyFill="1" applyBorder="1" applyAlignment="1"/>
    <xf numFmtId="0" fontId="6" fillId="0" borderId="10" xfId="0" applyFont="1" applyBorder="1" applyAlignment="1">
      <alignment wrapText="1"/>
    </xf>
    <xf numFmtId="0" fontId="6" fillId="0" borderId="0" xfId="0" applyFont="1" applyFill="1" applyBorder="1"/>
    <xf numFmtId="2" fontId="6" fillId="0" borderId="10" xfId="0" applyNumberFormat="1" applyFont="1" applyBorder="1"/>
    <xf numFmtId="2" fontId="6" fillId="0" borderId="10" xfId="0" applyNumberFormat="1" applyFont="1" applyFill="1" applyBorder="1"/>
    <xf numFmtId="0" fontId="6" fillId="0" borderId="10" xfId="0" applyFont="1" applyBorder="1"/>
    <xf numFmtId="0" fontId="36" fillId="0" borderId="10" xfId="0" applyFont="1" applyFill="1" applyBorder="1"/>
    <xf numFmtId="0" fontId="6" fillId="29" borderId="10" xfId="0" applyFont="1" applyFill="1" applyBorder="1"/>
    <xf numFmtId="0" fontId="36" fillId="31" borderId="10" xfId="0" applyFont="1" applyFill="1" applyBorder="1"/>
    <xf numFmtId="0" fontId="6" fillId="31" borderId="10" xfId="0" applyFont="1" applyFill="1" applyBorder="1"/>
    <xf numFmtId="0" fontId="36" fillId="31" borderId="10" xfId="0" applyFont="1" applyFill="1" applyBorder="1" applyAlignment="1">
      <alignment horizontal="right"/>
    </xf>
    <xf numFmtId="0" fontId="6" fillId="31" borderId="10" xfId="0" applyFont="1" applyFill="1" applyBorder="1" applyAlignment="1">
      <alignment horizontal="right"/>
    </xf>
    <xf numFmtId="0" fontId="12" fillId="0" borderId="0" xfId="0" applyFont="1"/>
    <xf numFmtId="0" fontId="6" fillId="0" borderId="0" xfId="0" applyFont="1" applyAlignment="1"/>
    <xf numFmtId="2" fontId="6" fillId="32" borderId="10" xfId="0" applyNumberFormat="1" applyFont="1" applyFill="1" applyBorder="1"/>
    <xf numFmtId="0" fontId="6" fillId="32" borderId="10" xfId="0" applyFont="1" applyFill="1" applyBorder="1"/>
    <xf numFmtId="0" fontId="6" fillId="0" borderId="0" xfId="0" applyFont="1" applyBorder="1"/>
    <xf numFmtId="0" fontId="3" fillId="0" borderId="0" xfId="126" applyFont="1" applyBorder="1" applyAlignment="1" applyProtection="1"/>
    <xf numFmtId="0" fontId="3" fillId="0" borderId="0" xfId="126" applyFont="1" applyAlignment="1" applyProtection="1"/>
    <xf numFmtId="0" fontId="6" fillId="0" borderId="0" xfId="0" applyFont="1" applyAlignment="1">
      <alignment horizontal="center"/>
    </xf>
    <xf numFmtId="0" fontId="6" fillId="25" borderId="10" xfId="0" applyFont="1" applyFill="1" applyBorder="1" applyAlignment="1">
      <alignment horizontal="left" wrapText="1"/>
    </xf>
    <xf numFmtId="0" fontId="6" fillId="25" borderId="10" xfId="0" applyFont="1" applyFill="1" applyBorder="1" applyAlignment="1">
      <alignment horizontal="left"/>
    </xf>
    <xf numFmtId="0" fontId="6" fillId="27" borderId="0" xfId="0" applyFont="1" applyFill="1"/>
    <xf numFmtId="0" fontId="3" fillId="27" borderId="0" xfId="126" applyFont="1" applyFill="1" applyAlignment="1" applyProtection="1"/>
    <xf numFmtId="0" fontId="37" fillId="0" borderId="0" xfId="0" applyFont="1"/>
    <xf numFmtId="167" fontId="33" fillId="0" borderId="10" xfId="134" applyNumberFormat="1" applyFont="1" applyBorder="1" applyAlignment="1">
      <alignment wrapText="1"/>
    </xf>
    <xf numFmtId="166" fontId="6" fillId="26" borderId="10" xfId="79" applyNumberFormat="1" applyFont="1" applyFill="1" applyBorder="1" applyAlignment="1">
      <alignment horizontal="right" wrapText="1"/>
    </xf>
    <xf numFmtId="166" fontId="6" fillId="26" borderId="10" xfId="79" applyNumberFormat="1" applyFont="1" applyFill="1" applyBorder="1" applyAlignment="1">
      <alignment horizontal="right"/>
    </xf>
    <xf numFmtId="166" fontId="36" fillId="26" borderId="10" xfId="79" applyNumberFormat="1" applyFont="1" applyFill="1" applyBorder="1" applyAlignment="1">
      <alignment horizontal="right" wrapText="1"/>
    </xf>
    <xf numFmtId="166" fontId="6" fillId="0" borderId="10" xfId="144" applyNumberFormat="1" applyFont="1" applyBorder="1" applyAlignment="1">
      <alignment horizontal="right" wrapText="1"/>
    </xf>
    <xf numFmtId="166" fontId="36" fillId="0" borderId="10" xfId="144" applyNumberFormat="1" applyFont="1" applyBorder="1" applyAlignment="1">
      <alignment horizontal="right" wrapText="1"/>
    </xf>
    <xf numFmtId="166" fontId="6" fillId="0" borderId="10" xfId="0" applyNumberFormat="1" applyFont="1" applyBorder="1" applyAlignment="1">
      <alignment horizontal="right"/>
    </xf>
    <xf numFmtId="166" fontId="33" fillId="0" borderId="10" xfId="144" applyNumberFormat="1" applyFont="1" applyBorder="1" applyAlignment="1">
      <alignment horizontal="right" wrapText="1"/>
    </xf>
    <xf numFmtId="14" fontId="6" fillId="0" borderId="0" xfId="0" applyNumberFormat="1" applyFont="1" applyFill="1" applyBorder="1"/>
    <xf numFmtId="0" fontId="6" fillId="0" borderId="0" xfId="0" applyFont="1" applyFill="1" applyBorder="1" applyAlignment="1"/>
    <xf numFmtId="0" fontId="3" fillId="0" borderId="0" xfId="126" applyNumberFormat="1" applyFont="1" applyFill="1" applyBorder="1" applyAlignment="1" applyProtection="1"/>
    <xf numFmtId="0" fontId="6" fillId="0" borderId="10" xfId="0" applyFont="1" applyFill="1" applyBorder="1"/>
    <xf numFmtId="0" fontId="6" fillId="0" borderId="0" xfId="135" applyFont="1" applyAlignment="1"/>
    <xf numFmtId="0" fontId="3" fillId="0" borderId="0" xfId="126" applyNumberFormat="1" applyFont="1" applyAlignment="1" applyProtection="1"/>
    <xf numFmtId="167" fontId="36" fillId="0" borderId="10" xfId="134" applyNumberFormat="1" applyFont="1" applyBorder="1" applyAlignment="1">
      <alignment wrapText="1"/>
    </xf>
    <xf numFmtId="167" fontId="6" fillId="0" borderId="10" xfId="134" applyNumberFormat="1" applyFont="1" applyBorder="1" applyAlignment="1">
      <alignment wrapText="1"/>
    </xf>
    <xf numFmtId="0" fontId="6" fillId="28" borderId="0" xfId="0" applyFont="1" applyFill="1"/>
    <xf numFmtId="0" fontId="3" fillId="0" borderId="0" xfId="126" applyFont="1" applyFill="1" applyAlignment="1" applyProtection="1"/>
    <xf numFmtId="167" fontId="6" fillId="32" borderId="10" xfId="134" applyNumberFormat="1" applyFont="1" applyFill="1" applyBorder="1" applyAlignment="1">
      <alignment wrapText="1"/>
    </xf>
    <xf numFmtId="0" fontId="6" fillId="0" borderId="0" xfId="0" applyFont="1" applyFill="1" applyBorder="1" applyAlignment="1">
      <alignment horizontal="left" wrapText="1"/>
    </xf>
    <xf numFmtId="0" fontId="34" fillId="0" borderId="0" xfId="127" applyFont="1" applyAlignment="1" applyProtection="1"/>
    <xf numFmtId="170" fontId="6" fillId="0" borderId="10" xfId="111" applyNumberFormat="1" applyFont="1" applyBorder="1"/>
    <xf numFmtId="2" fontId="33" fillId="0" borderId="10" xfId="0" applyNumberFormat="1" applyFont="1" applyBorder="1"/>
    <xf numFmtId="2" fontId="6" fillId="30" borderId="10" xfId="0" applyNumberFormat="1" applyFont="1" applyFill="1" applyBorder="1"/>
    <xf numFmtId="2" fontId="36" fillId="30" borderId="10" xfId="0" applyNumberFormat="1" applyFont="1" applyFill="1" applyBorder="1"/>
    <xf numFmtId="2" fontId="33" fillId="0" borderId="0" xfId="0" applyNumberFormat="1" applyFont="1" applyBorder="1"/>
    <xf numFmtId="0" fontId="38" fillId="0" borderId="0" xfId="0" applyNumberFormat="1" applyFont="1" applyAlignment="1">
      <alignment horizontal="center" vertical="top" wrapText="1"/>
    </xf>
    <xf numFmtId="0" fontId="39" fillId="0" borderId="0" xfId="0" applyFont="1"/>
    <xf numFmtId="170" fontId="39" fillId="0" borderId="0" xfId="111" applyNumberFormat="1" applyFont="1"/>
    <xf numFmtId="0" fontId="33" fillId="0" borderId="0" xfId="0" applyFont="1"/>
    <xf numFmtId="0" fontId="33" fillId="0" borderId="0" xfId="0" applyFont="1" applyAlignment="1"/>
    <xf numFmtId="0" fontId="40" fillId="0" borderId="0" xfId="0" applyFont="1" applyFill="1"/>
    <xf numFmtId="0" fontId="6" fillId="25" borderId="12" xfId="0" applyFont="1" applyFill="1" applyBorder="1" applyAlignment="1">
      <alignment horizontal="left" wrapText="1"/>
    </xf>
    <xf numFmtId="0" fontId="6" fillId="25" borderId="12" xfId="0" applyFont="1" applyFill="1" applyBorder="1" applyAlignment="1">
      <alignment horizontal="left"/>
    </xf>
    <xf numFmtId="10" fontId="6" fillId="26" borderId="10" xfId="156" applyNumberFormat="1" applyFont="1" applyFill="1" applyBorder="1" applyAlignment="1">
      <alignment horizontal="center" wrapText="1"/>
    </xf>
    <xf numFmtId="165" fontId="33" fillId="0" borderId="10" xfId="79" applyFont="1" applyBorder="1" applyAlignment="1">
      <alignment horizontal="center" wrapText="1"/>
    </xf>
    <xf numFmtId="165" fontId="6" fillId="0" borderId="10" xfId="79" applyFont="1" applyBorder="1" applyAlignment="1">
      <alignment horizontal="center" wrapText="1"/>
    </xf>
    <xf numFmtId="165" fontId="36" fillId="0" borderId="10" xfId="79" applyFont="1" applyBorder="1" applyAlignment="1">
      <alignment horizontal="center" wrapText="1"/>
    </xf>
    <xf numFmtId="1" fontId="6" fillId="0" borderId="10" xfId="0" applyNumberFormat="1" applyFont="1" applyBorder="1" applyAlignment="1">
      <alignment horizontal="right"/>
    </xf>
    <xf numFmtId="1" fontId="5" fillId="0" borderId="10" xfId="0" applyNumberFormat="1" applyFont="1" applyBorder="1" applyAlignment="1">
      <alignment horizontal="right"/>
    </xf>
    <xf numFmtId="1" fontId="36" fillId="0" borderId="10" xfId="0" applyNumberFormat="1" applyFont="1" applyBorder="1" applyAlignment="1">
      <alignment horizontal="right"/>
    </xf>
    <xf numFmtId="1" fontId="2" fillId="0" borderId="10" xfId="0" applyNumberFormat="1" applyFont="1" applyBorder="1" applyAlignment="1">
      <alignment horizontal="right"/>
    </xf>
    <xf numFmtId="1" fontId="33" fillId="0" borderId="10" xfId="134" applyNumberFormat="1" applyFont="1" applyBorder="1" applyAlignment="1">
      <alignment horizontal="right" wrapText="1"/>
    </xf>
    <xf numFmtId="1" fontId="6" fillId="27" borderId="10" xfId="0" applyNumberFormat="1" applyFont="1" applyFill="1" applyBorder="1" applyAlignment="1">
      <alignment horizontal="right"/>
    </xf>
    <xf numFmtId="1" fontId="36" fillId="27" borderId="10" xfId="0" applyNumberFormat="1" applyFont="1" applyFill="1" applyBorder="1" applyAlignment="1">
      <alignment horizontal="right"/>
    </xf>
    <xf numFmtId="1" fontId="6" fillId="27" borderId="10" xfId="79" applyNumberFormat="1" applyFont="1" applyFill="1" applyBorder="1" applyAlignment="1">
      <alignment horizontal="right"/>
    </xf>
    <xf numFmtId="1" fontId="6" fillId="29" borderId="10" xfId="0" applyNumberFormat="1" applyFont="1" applyFill="1" applyBorder="1" applyAlignment="1">
      <alignment horizontal="right"/>
    </xf>
    <xf numFmtId="1" fontId="36" fillId="29" borderId="10" xfId="0" applyNumberFormat="1" applyFont="1" applyFill="1" applyBorder="1" applyAlignment="1">
      <alignment horizontal="right"/>
    </xf>
    <xf numFmtId="1" fontId="5" fillId="29" borderId="10" xfId="0" applyNumberFormat="1" applyFont="1" applyFill="1" applyBorder="1" applyAlignment="1">
      <alignment horizontal="right"/>
    </xf>
    <xf numFmtId="1" fontId="6" fillId="29" borderId="15" xfId="0" applyNumberFormat="1" applyFont="1" applyFill="1" applyBorder="1" applyAlignment="1">
      <alignment horizontal="right"/>
    </xf>
    <xf numFmtId="1" fontId="36" fillId="29" borderId="15" xfId="0" applyNumberFormat="1" applyFont="1" applyFill="1" applyBorder="1" applyAlignment="1">
      <alignment horizontal="right"/>
    </xf>
    <xf numFmtId="1" fontId="36" fillId="27" borderId="10" xfId="79" applyNumberFormat="1" applyFont="1" applyFill="1" applyBorder="1" applyAlignment="1">
      <alignment horizontal="right"/>
    </xf>
    <xf numFmtId="1" fontId="6" fillId="27" borderId="10" xfId="0" applyNumberFormat="1" applyFont="1" applyFill="1" applyBorder="1" applyAlignment="1"/>
    <xf numFmtId="171" fontId="6" fillId="0" borderId="0" xfId="0" applyNumberFormat="1" applyFont="1"/>
    <xf numFmtId="169" fontId="6" fillId="0" borderId="0" xfId="0" applyNumberFormat="1" applyFont="1"/>
    <xf numFmtId="3" fontId="6" fillId="0" borderId="0" xfId="0" applyNumberFormat="1" applyFont="1"/>
    <xf numFmtId="1" fontId="36" fillId="0" borderId="10" xfId="134" applyNumberFormat="1" applyFont="1" applyBorder="1" applyAlignment="1">
      <alignment horizontal="right" wrapText="1"/>
    </xf>
    <xf numFmtId="0" fontId="6" fillId="0" borderId="0" xfId="0" applyNumberFormat="1" applyFont="1"/>
    <xf numFmtId="166" fontId="36" fillId="26" borderId="12" xfId="79" applyNumberFormat="1" applyFont="1" applyFill="1" applyBorder="1" applyAlignment="1">
      <alignment horizontal="right" wrapText="1"/>
    </xf>
    <xf numFmtId="0" fontId="41" fillId="0" borderId="0" xfId="156" applyNumberFormat="1" applyFont="1"/>
    <xf numFmtId="0" fontId="6" fillId="29" borderId="15" xfId="0" applyFont="1" applyFill="1" applyBorder="1"/>
    <xf numFmtId="1" fontId="36" fillId="27" borderId="10" xfId="0" applyNumberFormat="1" applyFont="1" applyFill="1" applyBorder="1" applyAlignment="1"/>
    <xf numFmtId="2" fontId="36" fillId="0" borderId="10" xfId="0" applyNumberFormat="1" applyFont="1" applyFill="1" applyBorder="1"/>
    <xf numFmtId="0" fontId="33" fillId="0" borderId="10" xfId="0" applyFont="1" applyBorder="1"/>
    <xf numFmtId="0" fontId="33" fillId="0" borderId="10" xfId="0" applyNumberFormat="1" applyFont="1" applyBorder="1" applyAlignment="1">
      <alignment vertical="top" wrapText="1"/>
    </xf>
    <xf numFmtId="0" fontId="36" fillId="0" borderId="10" xfId="0" applyNumberFormat="1" applyFont="1" applyBorder="1" applyAlignment="1">
      <alignment vertical="top" wrapText="1"/>
    </xf>
    <xf numFmtId="0" fontId="6" fillId="0" borderId="10" xfId="0" applyNumberFormat="1" applyFont="1" applyBorder="1"/>
    <xf numFmtId="0" fontId="6" fillId="0" borderId="10" xfId="0" applyFont="1" applyFill="1" applyBorder="1" applyAlignment="1">
      <alignment horizontal="left" wrapText="1"/>
    </xf>
    <xf numFmtId="165" fontId="2" fillId="0" borderId="10" xfId="79" applyFont="1" applyFill="1" applyBorder="1" applyAlignment="1">
      <alignment horizontal="center"/>
    </xf>
    <xf numFmtId="165" fontId="6" fillId="0" borderId="10" xfId="79" applyFont="1" applyFill="1" applyBorder="1" applyAlignment="1">
      <alignment horizontal="center"/>
    </xf>
    <xf numFmtId="165" fontId="36" fillId="0" borderId="0" xfId="79" applyFont="1" applyFill="1" applyBorder="1" applyAlignment="1">
      <alignment horizontal="center" wrapText="1"/>
    </xf>
    <xf numFmtId="166" fontId="36" fillId="26" borderId="15" xfId="79" applyNumberFormat="1" applyFont="1" applyFill="1" applyBorder="1" applyAlignment="1">
      <alignment horizontal="right" wrapText="1"/>
    </xf>
    <xf numFmtId="166" fontId="6" fillId="26" borderId="15" xfId="79" applyNumberFormat="1" applyFont="1" applyFill="1" applyBorder="1" applyAlignment="1">
      <alignment horizontal="right"/>
    </xf>
    <xf numFmtId="166" fontId="6" fillId="0" borderId="10" xfId="0" applyNumberFormat="1" applyFont="1" applyFill="1" applyBorder="1" applyAlignment="1"/>
    <xf numFmtId="166" fontId="6" fillId="0" borderId="10" xfId="0" applyNumberFormat="1" applyFont="1" applyBorder="1"/>
    <xf numFmtId="166" fontId="36" fillId="0" borderId="10" xfId="0" applyNumberFormat="1" applyFont="1" applyBorder="1"/>
    <xf numFmtId="166" fontId="33" fillId="0" borderId="10" xfId="134" applyNumberFormat="1" applyFont="1" applyBorder="1" applyAlignment="1">
      <alignment wrapText="1"/>
    </xf>
    <xf numFmtId="166" fontId="6" fillId="29" borderId="16" xfId="0" applyNumberFormat="1" applyFont="1" applyFill="1" applyBorder="1" applyAlignment="1"/>
    <xf numFmtId="166" fontId="6" fillId="29" borderId="17" xfId="0" applyNumberFormat="1" applyFont="1" applyFill="1" applyBorder="1" applyAlignment="1"/>
    <xf numFmtId="0" fontId="34" fillId="30" borderId="0" xfId="126" applyFont="1" applyFill="1" applyAlignment="1" applyProtection="1"/>
    <xf numFmtId="0" fontId="42" fillId="30" borderId="0" xfId="0" applyFont="1" applyFill="1" applyAlignment="1"/>
    <xf numFmtId="0" fontId="1" fillId="0" borderId="0" xfId="0" applyFont="1"/>
    <xf numFmtId="0" fontId="43" fillId="30" borderId="0" xfId="0" applyFont="1" applyFill="1" applyAlignment="1">
      <alignment horizontal="left"/>
    </xf>
    <xf numFmtId="2" fontId="1" fillId="0" borderId="10" xfId="0" applyNumberFormat="1" applyFont="1" applyBorder="1"/>
    <xf numFmtId="0" fontId="1" fillId="0" borderId="10" xfId="0" applyFont="1" applyBorder="1"/>
    <xf numFmtId="0" fontId="1" fillId="29" borderId="10" xfId="0" applyFont="1" applyFill="1" applyBorder="1"/>
    <xf numFmtId="2" fontId="1" fillId="29" borderId="10" xfId="0" applyNumberFormat="1" applyFont="1" applyFill="1" applyBorder="1"/>
    <xf numFmtId="0" fontId="43" fillId="30" borderId="0" xfId="0" applyFont="1" applyFill="1"/>
    <xf numFmtId="0" fontId="1" fillId="0" borderId="10" xfId="0" applyNumberFormat="1" applyFont="1" applyBorder="1"/>
    <xf numFmtId="1" fontId="1" fillId="27" borderId="10" xfId="0" applyNumberFormat="1" applyFont="1" applyFill="1" applyBorder="1" applyAlignment="1"/>
    <xf numFmtId="1" fontId="1" fillId="27" borderId="10" xfId="79" applyNumberFormat="1" applyFont="1" applyFill="1" applyBorder="1" applyAlignment="1">
      <alignment horizontal="right"/>
    </xf>
    <xf numFmtId="1" fontId="1" fillId="29" borderId="10" xfId="0" applyNumberFormat="1" applyFont="1" applyFill="1" applyBorder="1" applyAlignment="1">
      <alignment horizontal="right"/>
    </xf>
    <xf numFmtId="1" fontId="1" fillId="29" borderId="15" xfId="0" applyNumberFormat="1" applyFont="1" applyFill="1" applyBorder="1" applyAlignment="1">
      <alignment horizontal="right"/>
    </xf>
    <xf numFmtId="2" fontId="1" fillId="0" borderId="10" xfId="134" applyNumberFormat="1" applyFont="1" applyBorder="1" applyAlignment="1">
      <alignment wrapText="1"/>
    </xf>
    <xf numFmtId="2" fontId="1" fillId="0" borderId="10" xfId="0" applyNumberFormat="1" applyFont="1" applyFill="1" applyBorder="1"/>
    <xf numFmtId="0" fontId="1" fillId="0" borderId="10" xfId="0" applyNumberFormat="1" applyFont="1" applyBorder="1" applyAlignment="1">
      <alignment vertical="top" wrapText="1"/>
    </xf>
    <xf numFmtId="0" fontId="34" fillId="30" borderId="0" xfId="127" applyFill="1" applyAlignment="1" applyProtection="1"/>
    <xf numFmtId="0" fontId="0" fillId="30" borderId="0" xfId="0" applyFont="1" applyFill="1" applyAlignment="1"/>
    <xf numFmtId="0" fontId="44" fillId="30" borderId="0" xfId="181" applyFont="1" applyFill="1"/>
    <xf numFmtId="2" fontId="33" fillId="0" borderId="10" xfId="134" applyNumberFormat="1" applyFont="1" applyBorder="1" applyAlignment="1">
      <alignment wrapText="1"/>
    </xf>
    <xf numFmtId="2" fontId="33" fillId="0" borderId="10" xfId="156" applyNumberFormat="1" applyFont="1" applyBorder="1"/>
    <xf numFmtId="2" fontId="36" fillId="0" borderId="10" xfId="134" applyNumberFormat="1" applyFont="1" applyBorder="1" applyAlignment="1">
      <alignment wrapText="1"/>
    </xf>
    <xf numFmtId="2" fontId="36" fillId="0" borderId="10" xfId="156" applyNumberFormat="1" applyFont="1" applyBorder="1"/>
    <xf numFmtId="2" fontId="36" fillId="29" borderId="10" xfId="134" applyNumberFormat="1" applyFont="1" applyFill="1" applyBorder="1" applyAlignment="1">
      <alignment wrapText="1"/>
    </xf>
    <xf numFmtId="2" fontId="33" fillId="29" borderId="10" xfId="134" applyNumberFormat="1" applyFont="1" applyFill="1" applyBorder="1" applyAlignment="1">
      <alignment wrapText="1"/>
    </xf>
    <xf numFmtId="2" fontId="6" fillId="29" borderId="10" xfId="134" applyNumberFormat="1" applyFont="1" applyFill="1" applyBorder="1" applyAlignment="1">
      <alignment wrapText="1"/>
    </xf>
    <xf numFmtId="0" fontId="1" fillId="0" borderId="0" xfId="0" applyFont="1" applyFill="1" applyBorder="1"/>
    <xf numFmtId="0" fontId="6" fillId="0" borderId="0" xfId="0" applyFont="1" applyAlignment="1">
      <alignment horizontal="left" vertical="top" wrapText="1"/>
    </xf>
  </cellXfs>
  <cellStyles count="182">
    <cellStyle name="20% - Accent1 2" xfId="1"/>
    <cellStyle name="20% - Accent1 2 2" xfId="2"/>
    <cellStyle name="20% - Accent1 3" xfId="3"/>
    <cellStyle name="20% - Accent1 3 2" xfId="4"/>
    <cellStyle name="20% - Accent2 2" xfId="5"/>
    <cellStyle name="20% - Accent2 2 2" xfId="6"/>
    <cellStyle name="20% - Accent2 3" xfId="7"/>
    <cellStyle name="20% - Accent2 3 2" xfId="8"/>
    <cellStyle name="20% - Accent3 2" xfId="9"/>
    <cellStyle name="20% - Accent3 2 2" xfId="10"/>
    <cellStyle name="20% - Accent3 3" xfId="11"/>
    <cellStyle name="20% - Accent3 3 2" xfId="12"/>
    <cellStyle name="20% - Accent4 2" xfId="13"/>
    <cellStyle name="20% - Accent4 2 2" xfId="14"/>
    <cellStyle name="20% - Accent4 3" xfId="15"/>
    <cellStyle name="20% - Accent4 3 2" xfId="16"/>
    <cellStyle name="20% - Accent5 2" xfId="17"/>
    <cellStyle name="20% - Accent5 2 2" xfId="18"/>
    <cellStyle name="20% - Accent5 3" xfId="19"/>
    <cellStyle name="20% - Accent5 3 2" xfId="20"/>
    <cellStyle name="20% - Accent6 2" xfId="21"/>
    <cellStyle name="20% - Accent6 2 2" xfId="22"/>
    <cellStyle name="20% - Accent6 3" xfId="23"/>
    <cellStyle name="20% - Accent6 3 2" xfId="24"/>
    <cellStyle name="40% - Accent1 2" xfId="25"/>
    <cellStyle name="40% - Accent1 2 2" xfId="26"/>
    <cellStyle name="40% - Accent1 3" xfId="27"/>
    <cellStyle name="40% - Accent1 3 2" xfId="28"/>
    <cellStyle name="40% - Accent2 2" xfId="29"/>
    <cellStyle name="40% - Accent2 2 2" xfId="30"/>
    <cellStyle name="40% - Accent2 3" xfId="31"/>
    <cellStyle name="40% - Accent2 3 2" xfId="32"/>
    <cellStyle name="40% - Accent3 2" xfId="33"/>
    <cellStyle name="40% - Accent3 2 2" xfId="34"/>
    <cellStyle name="40% - Accent3 3" xfId="35"/>
    <cellStyle name="40% - Accent3 3 2" xfId="36"/>
    <cellStyle name="40% - Accent4 2" xfId="37"/>
    <cellStyle name="40% - Accent4 2 2" xfId="38"/>
    <cellStyle name="40% - Accent4 3" xfId="39"/>
    <cellStyle name="40% - Accent4 3 2" xfId="40"/>
    <cellStyle name="40% - Accent5 2" xfId="41"/>
    <cellStyle name="40% - Accent5 2 2" xfId="42"/>
    <cellStyle name="40% - Accent5 3" xfId="43"/>
    <cellStyle name="40% - Accent5 3 2" xfId="44"/>
    <cellStyle name="40% - Accent6 2" xfId="45"/>
    <cellStyle name="40% - Accent6 2 2" xfId="46"/>
    <cellStyle name="40% - Accent6 3" xfId="47"/>
    <cellStyle name="40% - Accent6 3 2" xfId="48"/>
    <cellStyle name="60% - Accent1 2" xfId="49"/>
    <cellStyle name="60% - Accent1 3" xfId="50"/>
    <cellStyle name="60% - Accent2 2" xfId="51"/>
    <cellStyle name="60% - Accent2 3" xfId="52"/>
    <cellStyle name="60% - Accent3 2" xfId="53"/>
    <cellStyle name="60% - Accent3 3" xfId="54"/>
    <cellStyle name="60% - Accent4 2" xfId="55"/>
    <cellStyle name="60% - Accent4 3" xfId="56"/>
    <cellStyle name="60% - Accent5 2" xfId="57"/>
    <cellStyle name="60% - Accent5 3" xfId="58"/>
    <cellStyle name="60% - Accent6 2" xfId="59"/>
    <cellStyle name="60% - Accent6 3" xfId="60"/>
    <cellStyle name="Accent1 2" xfId="61"/>
    <cellStyle name="Accent1 3" xfId="62"/>
    <cellStyle name="Accent2 2" xfId="63"/>
    <cellStyle name="Accent2 3" xfId="64"/>
    <cellStyle name="Accent3 2" xfId="65"/>
    <cellStyle name="Accent3 3" xfId="66"/>
    <cellStyle name="Accent4 2" xfId="67"/>
    <cellStyle name="Accent4 3" xfId="68"/>
    <cellStyle name="Accent5 2" xfId="69"/>
    <cellStyle name="Accent5 3" xfId="70"/>
    <cellStyle name="Accent6 2" xfId="71"/>
    <cellStyle name="Accent6 3" xfId="72"/>
    <cellStyle name="Bad 2" xfId="73"/>
    <cellStyle name="Bad 3" xfId="74"/>
    <cellStyle name="Calculation 2" xfId="75"/>
    <cellStyle name="Calculation 3" xfId="76"/>
    <cellStyle name="Check Cell 2" xfId="77"/>
    <cellStyle name="Check Cell 3" xfId="78"/>
    <cellStyle name="Comma" xfId="79" builtinId="3"/>
    <cellStyle name="Comma [0] 2" xfId="80"/>
    <cellStyle name="Comma 10" xfId="81"/>
    <cellStyle name="Comma 11" xfId="82"/>
    <cellStyle name="Comma 12" xfId="83"/>
    <cellStyle name="Comma 13" xfId="84"/>
    <cellStyle name="Comma 14" xfId="85"/>
    <cellStyle name="Comma 15" xfId="86"/>
    <cellStyle name="Comma 16" xfId="87"/>
    <cellStyle name="Comma 2" xfId="88"/>
    <cellStyle name="Comma 2 2" xfId="89"/>
    <cellStyle name="Comma 2 2 2" xfId="90"/>
    <cellStyle name="Comma 2 3" xfId="91"/>
    <cellStyle name="Comma 2 4" xfId="92"/>
    <cellStyle name="Comma 3" xfId="93"/>
    <cellStyle name="Comma 3 2" xfId="94"/>
    <cellStyle name="Comma 3 2 2" xfId="95"/>
    <cellStyle name="Comma 3 3" xfId="96"/>
    <cellStyle name="Comma 4" xfId="97"/>
    <cellStyle name="Comma 4 2" xfId="98"/>
    <cellStyle name="Comma 4 2 2" xfId="99"/>
    <cellStyle name="Comma 4 3" xfId="100"/>
    <cellStyle name="Comma 5" xfId="101"/>
    <cellStyle name="Comma 5 2" xfId="102"/>
    <cellStyle name="Comma 6" xfId="103"/>
    <cellStyle name="Comma 6 2" xfId="104"/>
    <cellStyle name="Comma 6 2 2" xfId="105"/>
    <cellStyle name="Comma 6 3" xfId="106"/>
    <cellStyle name="Comma 7" xfId="107"/>
    <cellStyle name="Comma 7 2" xfId="108"/>
    <cellStyle name="Comma 8" xfId="109"/>
    <cellStyle name="Comma 9" xfId="110"/>
    <cellStyle name="Currency" xfId="111" builtinId="4"/>
    <cellStyle name="Explanatory Text 2" xfId="112"/>
    <cellStyle name="Explanatory Text 3" xfId="113"/>
    <cellStyle name="Good 2" xfId="114"/>
    <cellStyle name="Good 3" xfId="115"/>
    <cellStyle name="Good 4" xfId="116"/>
    <cellStyle name="Good 5" xfId="117"/>
    <cellStyle name="Heading 1 2" xfId="118"/>
    <cellStyle name="Heading 1 3" xfId="119"/>
    <cellStyle name="Heading 2 2" xfId="120"/>
    <cellStyle name="Heading 2 3" xfId="121"/>
    <cellStyle name="Heading 3 2" xfId="122"/>
    <cellStyle name="Heading 3 3" xfId="123"/>
    <cellStyle name="Heading 4 2" xfId="124"/>
    <cellStyle name="Heading 4 3" xfId="125"/>
    <cellStyle name="Hyperlink" xfId="126" builtinId="8"/>
    <cellStyle name="Hyperlink 2" xfId="127"/>
    <cellStyle name="Input 2" xfId="128"/>
    <cellStyle name="Input 3" xfId="129"/>
    <cellStyle name="Linked Cell 2" xfId="130"/>
    <cellStyle name="Linked Cell 3" xfId="131"/>
    <cellStyle name="Neutral 2" xfId="132"/>
    <cellStyle name="Neutral 3" xfId="133"/>
    <cellStyle name="Normal" xfId="0" builtinId="0"/>
    <cellStyle name="Normal 10" xfId="134"/>
    <cellStyle name="Normal 2 2" xfId="135"/>
    <cellStyle name="Normal 2 2 2" xfId="136"/>
    <cellStyle name="Normal 2 3" xfId="137"/>
    <cellStyle name="Normal 2 3 2" xfId="138"/>
    <cellStyle name="Normal 2 4" xfId="139"/>
    <cellStyle name="Normal 2 5" xfId="140"/>
    <cellStyle name="Normal 21 18" xfId="181"/>
    <cellStyle name="Normal 3 2" xfId="141"/>
    <cellStyle name="Normal 4 2" xfId="142"/>
    <cellStyle name="Normal 4 2 2" xfId="143"/>
    <cellStyle name="Normal 5" xfId="144"/>
    <cellStyle name="Normal 5 2" xfId="145"/>
    <cellStyle name="Normal 6 2" xfId="146"/>
    <cellStyle name="Normal 7 2" xfId="147"/>
    <cellStyle name="Normal 7 3" xfId="148"/>
    <cellStyle name="Normal 8 2" xfId="149"/>
    <cellStyle name="Note 2" xfId="150"/>
    <cellStyle name="Note 2 2" xfId="151"/>
    <cellStyle name="Note 3" xfId="152"/>
    <cellStyle name="Note 3 2" xfId="153"/>
    <cellStyle name="Output 2" xfId="154"/>
    <cellStyle name="Output 3" xfId="155"/>
    <cellStyle name="Percent" xfId="156" builtinId="5"/>
    <cellStyle name="Percent 2" xfId="157"/>
    <cellStyle name="Percent 2 2" xfId="158"/>
    <cellStyle name="Percent 2 2 2" xfId="159"/>
    <cellStyle name="Percent 2 3" xfId="160"/>
    <cellStyle name="Percent 3" xfId="161"/>
    <cellStyle name="Percent 3 2" xfId="162"/>
    <cellStyle name="Percent 4" xfId="163"/>
    <cellStyle name="Percent 4 2" xfId="164"/>
    <cellStyle name="Percent 4 2 2" xfId="165"/>
    <cellStyle name="Percent 4 3" xfId="166"/>
    <cellStyle name="Percent 5" xfId="167"/>
    <cellStyle name="Percent 5 2" xfId="168"/>
    <cellStyle name="Percent 5 2 2" xfId="169"/>
    <cellStyle name="Percent 5 3" xfId="170"/>
    <cellStyle name="Percent 6" xfId="171"/>
    <cellStyle name="Title 2" xfId="172"/>
    <cellStyle name="Title 2 2" xfId="173"/>
    <cellStyle name="Title 3" xfId="174"/>
    <cellStyle name="Title 3 2" xfId="175"/>
    <cellStyle name="Title 4" xfId="176"/>
    <cellStyle name="Total 2" xfId="177"/>
    <cellStyle name="Total 3" xfId="178"/>
    <cellStyle name="Warning Text 2" xfId="179"/>
    <cellStyle name="Warning Text 3" xfId="180"/>
  </cellStyles>
  <dxfs count="306">
    <dxf>
      <fill>
        <patternFill>
          <bgColor rgb="FF92D05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9"/>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9"/>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rgb="FF92D050"/>
        </patternFill>
      </fill>
    </dxf>
    <dxf>
      <fill>
        <patternFill>
          <bgColor rgb="FFFF0000"/>
        </patternFill>
      </fill>
    </dxf>
    <dxf>
      <fill>
        <patternFill>
          <bgColor theme="9"/>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rgb="FF92D050"/>
        </patternFill>
      </fill>
    </dxf>
    <dxf>
      <fill>
        <patternFill>
          <bgColor rgb="FFFF0000"/>
        </patternFill>
      </fill>
    </dxf>
    <dxf>
      <fill>
        <patternFill>
          <bgColor theme="9"/>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rgb="FF92D050"/>
        </patternFill>
      </fill>
    </dxf>
    <dxf>
      <fill>
        <patternFill>
          <bgColor rgb="FFFF0000"/>
        </patternFill>
      </fill>
    </dxf>
    <dxf>
      <fill>
        <patternFill>
          <bgColor theme="9"/>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rgb="FF92D050"/>
        </patternFill>
      </fill>
    </dxf>
    <dxf>
      <fill>
        <patternFill>
          <bgColor rgb="FFFF0000"/>
        </patternFill>
      </fill>
    </dxf>
    <dxf>
      <fill>
        <patternFill>
          <bgColor theme="9"/>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rgb="FF92D050"/>
        </patternFill>
      </fill>
    </dxf>
    <dxf>
      <fill>
        <patternFill>
          <bgColor rgb="FFFF0000"/>
        </patternFill>
      </fill>
    </dxf>
    <dxf>
      <fill>
        <patternFill>
          <bgColor theme="9"/>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dPt>
          <c:dPt>
            <c:idx val="7"/>
            <c:invertIfNegative val="0"/>
            <c:bubble3D val="0"/>
            <c:spPr>
              <a:solidFill>
                <a:srgbClr val="00FF00"/>
              </a:solidFill>
              <a:ln w="12700">
                <a:solidFill>
                  <a:srgbClr val="000000"/>
                </a:solidFill>
                <a:prstDash val="solid"/>
              </a:ln>
            </c:spPr>
          </c:dPt>
          <c:dPt>
            <c:idx val="12"/>
            <c:invertIfNegative val="0"/>
            <c:bubble3D val="0"/>
            <c:spPr>
              <a:solidFill>
                <a:srgbClr val="00FF00"/>
              </a:solidFill>
              <a:ln w="12700">
                <a:solidFill>
                  <a:srgbClr val="000000"/>
                </a:solidFill>
                <a:prstDash val="solid"/>
              </a:ln>
            </c:spPr>
          </c:dPt>
          <c:dPt>
            <c:idx val="16"/>
            <c:invertIfNegative val="0"/>
            <c:bubble3D val="0"/>
            <c:spPr>
              <a:solidFill>
                <a:srgbClr val="00FF00"/>
              </a:solidFill>
              <a:ln w="12700">
                <a:solidFill>
                  <a:srgbClr val="000000"/>
                </a:solidFill>
                <a:prstDash val="solid"/>
              </a:ln>
            </c:spPr>
          </c:dPt>
          <c:dPt>
            <c:idx val="18"/>
            <c:invertIfNegative val="0"/>
            <c:bubble3D val="0"/>
            <c:spPr>
              <a:solidFill>
                <a:srgbClr val="00FF00"/>
              </a:solidFill>
              <a:ln w="12700">
                <a:solidFill>
                  <a:srgbClr val="000000"/>
                </a:solidFill>
                <a:prstDash val="solid"/>
              </a:ln>
            </c:spPr>
          </c:dPt>
          <c:dPt>
            <c:idx val="19"/>
            <c:invertIfNegative val="0"/>
            <c:bubble3D val="0"/>
            <c:spPr>
              <a:solidFill>
                <a:srgbClr val="00FF00"/>
              </a:solidFill>
              <a:ln w="12700">
                <a:solidFill>
                  <a:srgbClr val="000000"/>
                </a:solidFill>
                <a:prstDash val="solid"/>
              </a:ln>
            </c:spPr>
          </c:dPt>
          <c:cat>
            <c:strRef>
              <c:f>'D7'!#REF!</c:f>
              <c:strCache>
                <c:ptCount val="21"/>
                <c:pt idx="0">
                  <c:v>Luxembourg</c:v>
                </c:pt>
                <c:pt idx="1">
                  <c:v>Autriche</c:v>
                </c:pt>
                <c:pt idx="2">
                  <c:v>Pays-Bas</c:v>
                </c:pt>
                <c:pt idx="3">
                  <c:v>Grèce</c:v>
                </c:pt>
                <c:pt idx="4">
                  <c:v>Allemagne</c:v>
                </c:pt>
                <c:pt idx="5">
                  <c:v>Espagne</c:v>
                </c:pt>
                <c:pt idx="6">
                  <c:v>Portugal</c:v>
                </c:pt>
                <c:pt idx="7">
                  <c:v>Norvège</c:v>
                </c:pt>
                <c:pt idx="8">
                  <c:v>Finlande</c:v>
                </c:pt>
                <c:pt idx="9">
                  <c:v>Royaume-Uni</c:v>
                </c:pt>
                <c:pt idx="10">
                  <c:v>Hongrie</c:v>
                </c:pt>
                <c:pt idx="11">
                  <c:v>Italie</c:v>
                </c:pt>
                <c:pt idx="12">
                  <c:v>Japon</c:v>
                </c:pt>
                <c:pt idx="13">
                  <c:v>Pologne</c:v>
                </c:pt>
                <c:pt idx="14">
                  <c:v>Suède</c:v>
                </c:pt>
                <c:pt idx="15">
                  <c:v>Danemark</c:v>
                </c:pt>
                <c:pt idx="16">
                  <c:v>Suisse</c:v>
                </c:pt>
                <c:pt idx="17">
                  <c:v>France</c:v>
                </c:pt>
                <c:pt idx="18">
                  <c:v>Etats-Unis</c:v>
                </c:pt>
                <c:pt idx="19">
                  <c:v>Corée</c:v>
                </c:pt>
                <c:pt idx="20">
                  <c:v>Rép. Slovaque</c:v>
                </c:pt>
              </c:strCache>
            </c:strRef>
          </c:cat>
          <c:val>
            <c:numRef>
              <c:f>'D7'!#REF!</c:f>
              <c:numCache>
                <c:formatCode>General</c:formatCode>
                <c:ptCount val="21"/>
                <c:pt idx="0">
                  <c:v>69.599999999999994</c:v>
                </c:pt>
                <c:pt idx="1">
                  <c:v>67.8</c:v>
                </c:pt>
                <c:pt idx="2">
                  <c:v>59.14</c:v>
                </c:pt>
                <c:pt idx="3">
                  <c:v>58.88</c:v>
                </c:pt>
                <c:pt idx="4">
                  <c:v>56.53</c:v>
                </c:pt>
                <c:pt idx="5">
                  <c:v>51.3</c:v>
                </c:pt>
                <c:pt idx="6">
                  <c:v>50.92</c:v>
                </c:pt>
                <c:pt idx="7">
                  <c:v>46.78</c:v>
                </c:pt>
                <c:pt idx="8">
                  <c:v>46.41</c:v>
                </c:pt>
                <c:pt idx="9">
                  <c:v>43.03</c:v>
                </c:pt>
                <c:pt idx="10">
                  <c:v>42.58</c:v>
                </c:pt>
                <c:pt idx="11">
                  <c:v>41.82</c:v>
                </c:pt>
                <c:pt idx="12">
                  <c:v>40.25</c:v>
                </c:pt>
                <c:pt idx="13">
                  <c:v>38.090000000000003</c:v>
                </c:pt>
                <c:pt idx="14">
                  <c:v>36.090000000000003</c:v>
                </c:pt>
                <c:pt idx="15">
                  <c:v>35.85</c:v>
                </c:pt>
                <c:pt idx="16">
                  <c:v>35.47</c:v>
                </c:pt>
                <c:pt idx="17">
                  <c:v>33.96</c:v>
                </c:pt>
                <c:pt idx="18">
                  <c:v>26.95</c:v>
                </c:pt>
                <c:pt idx="19">
                  <c:v>25.21</c:v>
                </c:pt>
                <c:pt idx="20">
                  <c:v>22.56</c:v>
                </c:pt>
              </c:numCache>
            </c:numRef>
          </c:val>
        </c:ser>
        <c:dLbls>
          <c:showLegendKey val="0"/>
          <c:showVal val="0"/>
          <c:showCatName val="0"/>
          <c:showSerName val="0"/>
          <c:showPercent val="0"/>
          <c:showBubbleSize val="0"/>
        </c:dLbls>
        <c:gapWidth val="150"/>
        <c:axId val="38376576"/>
        <c:axId val="38378112"/>
      </c:barChart>
      <c:catAx>
        <c:axId val="383765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Garamond"/>
                <a:ea typeface="Garamond"/>
                <a:cs typeface="Garamond"/>
              </a:defRPr>
            </a:pPr>
            <a:endParaRPr lang="en-US"/>
          </a:p>
        </c:txPr>
        <c:crossAx val="38378112"/>
        <c:crosses val="autoZero"/>
        <c:auto val="1"/>
        <c:lblAlgn val="ctr"/>
        <c:lblOffset val="100"/>
        <c:tickLblSkip val="7"/>
        <c:tickMarkSkip val="1"/>
        <c:noMultiLvlLbl val="0"/>
      </c:catAx>
      <c:valAx>
        <c:axId val="38378112"/>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Garamond"/>
                <a:ea typeface="Garamond"/>
                <a:cs typeface="Garamond"/>
              </a:defRPr>
            </a:pPr>
            <a:endParaRPr lang="en-US"/>
          </a:p>
        </c:txPr>
        <c:crossAx val="3837657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49212598450000011" footer="0.4921259845000001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dPt>
          <c:cat>
            <c:numRef>
              <c:f>'[1]OCDE haut débit'!#REF!</c:f>
              <c:numCache>
                <c:formatCode>General</c:formatCode>
                <c:ptCount val="1"/>
                <c:pt idx="0">
                  <c:v>1</c:v>
                </c:pt>
              </c:numCache>
            </c:numRef>
          </c:cat>
          <c:val>
            <c:numRef>
              <c:f>'[1]OCDE haut débit'!#REF!</c:f>
              <c:numCache>
                <c:formatCode>General</c:formatCode>
                <c:ptCount val="1"/>
                <c:pt idx="0">
                  <c:v>1</c:v>
                </c:pt>
              </c:numCache>
            </c:numRef>
          </c:val>
        </c:ser>
        <c:dLbls>
          <c:showLegendKey val="0"/>
          <c:showVal val="0"/>
          <c:showCatName val="0"/>
          <c:showSerName val="0"/>
          <c:showPercent val="0"/>
          <c:showBubbleSize val="0"/>
        </c:dLbls>
        <c:gapWidth val="150"/>
        <c:axId val="38401920"/>
        <c:axId val="38403456"/>
      </c:barChart>
      <c:catAx>
        <c:axId val="384019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Garamond"/>
                <a:ea typeface="Garamond"/>
                <a:cs typeface="Garamond"/>
              </a:defRPr>
            </a:pPr>
            <a:endParaRPr lang="en-US"/>
          </a:p>
        </c:txPr>
        <c:crossAx val="38403456"/>
        <c:crosses val="autoZero"/>
        <c:auto val="1"/>
        <c:lblAlgn val="ctr"/>
        <c:lblOffset val="100"/>
        <c:tickLblSkip val="1"/>
        <c:tickMarkSkip val="1"/>
        <c:noMultiLvlLbl val="0"/>
      </c:catAx>
      <c:valAx>
        <c:axId val="3840345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Garamond"/>
                <a:ea typeface="Garamond"/>
                <a:cs typeface="Garamond"/>
              </a:defRPr>
            </a:pPr>
            <a:endParaRPr lang="en-US"/>
          </a:p>
        </c:txPr>
        <c:crossAx val="384019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49212598450000011" footer="0.49212598450000011"/>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0</xdr:colOff>
      <xdr:row>9</xdr:row>
      <xdr:rowOff>0</xdr:rowOff>
    </xdr:from>
    <xdr:to>
      <xdr:col>13</xdr:col>
      <xdr:colOff>428625</xdr:colOff>
      <xdr:row>9</xdr:row>
      <xdr:rowOff>0</xdr:rowOff>
    </xdr:to>
    <xdr:sp macro="" textlink="">
      <xdr:nvSpPr>
        <xdr:cNvPr id="2053" name="Text Box 5"/>
        <xdr:cNvSpPr txBox="1">
          <a:spLocks noChangeArrowheads="1"/>
        </xdr:cNvSpPr>
      </xdr:nvSpPr>
      <xdr:spPr bwMode="auto">
        <a:xfrm>
          <a:off x="12753975" y="1457325"/>
          <a:ext cx="466725" cy="0"/>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UE-22</a:t>
          </a:r>
        </a:p>
      </xdr:txBody>
    </xdr:sp>
    <xdr:clientData/>
  </xdr:twoCellAnchor>
  <xdr:twoCellAnchor>
    <xdr:from>
      <xdr:col>15</xdr:col>
      <xdr:colOff>0</xdr:colOff>
      <xdr:row>9</xdr:row>
      <xdr:rowOff>0</xdr:rowOff>
    </xdr:from>
    <xdr:to>
      <xdr:col>15</xdr:col>
      <xdr:colOff>428625</xdr:colOff>
      <xdr:row>9</xdr:row>
      <xdr:rowOff>0</xdr:rowOff>
    </xdr:to>
    <xdr:sp macro="" textlink="">
      <xdr:nvSpPr>
        <xdr:cNvPr id="4" name="Text Box 5"/>
        <xdr:cNvSpPr txBox="1">
          <a:spLocks noChangeArrowheads="1"/>
        </xdr:cNvSpPr>
      </xdr:nvSpPr>
      <xdr:spPr bwMode="auto">
        <a:xfrm>
          <a:off x="11879036" y="1469571"/>
          <a:ext cx="428625" cy="0"/>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UE-22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695325</xdr:colOff>
      <xdr:row>7</xdr:row>
      <xdr:rowOff>0</xdr:rowOff>
    </xdr:from>
    <xdr:to>
      <xdr:col>10</xdr:col>
      <xdr:colOff>0</xdr:colOff>
      <xdr:row>7</xdr:row>
      <xdr:rowOff>0</xdr:rowOff>
    </xdr:to>
    <xdr:sp macro="" textlink="">
      <xdr:nvSpPr>
        <xdr:cNvPr id="3076" name="Text Box 4"/>
        <xdr:cNvSpPr txBox="1">
          <a:spLocks noChangeArrowheads="1"/>
        </xdr:cNvSpPr>
      </xdr:nvSpPr>
      <xdr:spPr bwMode="auto">
        <a:xfrm>
          <a:off x="8534400" y="1133475"/>
          <a:ext cx="66675" cy="0"/>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UE-19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114300</xdr:colOff>
      <xdr:row>0</xdr:row>
      <xdr:rowOff>0</xdr:rowOff>
    </xdr:from>
    <xdr:to>
      <xdr:col>12</xdr:col>
      <xdr:colOff>0</xdr:colOff>
      <xdr:row>0</xdr:row>
      <xdr:rowOff>0</xdr:rowOff>
    </xdr:to>
    <xdr:graphicFrame macro="">
      <xdr:nvGraphicFramePr>
        <xdr:cNvPr id="7045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190500</xdr:colOff>
      <xdr:row>0</xdr:row>
      <xdr:rowOff>0</xdr:rowOff>
    </xdr:from>
    <xdr:to>
      <xdr:col>8</xdr:col>
      <xdr:colOff>190500</xdr:colOff>
      <xdr:row>0</xdr:row>
      <xdr:rowOff>0</xdr:rowOff>
    </xdr:to>
    <xdr:sp macro="" textlink="">
      <xdr:nvSpPr>
        <xdr:cNvPr id="704526" name="Line 4"/>
        <xdr:cNvSpPr>
          <a:spLocks noChangeShapeType="1"/>
        </xdr:cNvSpPr>
      </xdr:nvSpPr>
      <xdr:spPr bwMode="auto">
        <a:xfrm flipV="1">
          <a:off x="5600700" y="0"/>
          <a:ext cx="0" cy="0"/>
        </a:xfrm>
        <a:prstGeom prst="line">
          <a:avLst/>
        </a:prstGeom>
        <a:noFill/>
        <a:ln w="19050">
          <a:solidFill>
            <a:srgbClr val="000000"/>
          </a:solidFill>
          <a:round/>
          <a:headEnd/>
          <a:tailEnd/>
        </a:ln>
      </xdr:spPr>
    </xdr:sp>
    <xdr:clientData/>
  </xdr:twoCellAnchor>
  <xdr:twoCellAnchor>
    <xdr:from>
      <xdr:col>8</xdr:col>
      <xdr:colOff>238125</xdr:colOff>
      <xdr:row>0</xdr:row>
      <xdr:rowOff>0</xdr:rowOff>
    </xdr:from>
    <xdr:to>
      <xdr:col>9</xdr:col>
      <xdr:colOff>209550</xdr:colOff>
      <xdr:row>0</xdr:row>
      <xdr:rowOff>0</xdr:rowOff>
    </xdr:to>
    <xdr:sp macro="" textlink="">
      <xdr:nvSpPr>
        <xdr:cNvPr id="21509" name="Text Box 5"/>
        <xdr:cNvSpPr txBox="1">
          <a:spLocks noChangeArrowheads="1"/>
        </xdr:cNvSpPr>
      </xdr:nvSpPr>
      <xdr:spPr bwMode="auto">
        <a:xfrm>
          <a:off x="6505575" y="0"/>
          <a:ext cx="733425" cy="0"/>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OCDE-25</a:t>
          </a:r>
        </a:p>
      </xdr:txBody>
    </xdr:sp>
    <xdr:clientData/>
  </xdr:twoCellAnchor>
  <xdr:twoCellAnchor>
    <xdr:from>
      <xdr:col>3</xdr:col>
      <xdr:colOff>114300</xdr:colOff>
      <xdr:row>6</xdr:row>
      <xdr:rowOff>0</xdr:rowOff>
    </xdr:from>
    <xdr:to>
      <xdr:col>12</xdr:col>
      <xdr:colOff>0</xdr:colOff>
      <xdr:row>6</xdr:row>
      <xdr:rowOff>0</xdr:rowOff>
    </xdr:to>
    <xdr:graphicFrame macro="">
      <xdr:nvGraphicFramePr>
        <xdr:cNvPr id="70452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190500</xdr:colOff>
      <xdr:row>6</xdr:row>
      <xdr:rowOff>0</xdr:rowOff>
    </xdr:from>
    <xdr:to>
      <xdr:col>8</xdr:col>
      <xdr:colOff>190500</xdr:colOff>
      <xdr:row>6</xdr:row>
      <xdr:rowOff>0</xdr:rowOff>
    </xdr:to>
    <xdr:sp macro="" textlink="">
      <xdr:nvSpPr>
        <xdr:cNvPr id="704529" name="Line 7"/>
        <xdr:cNvSpPr>
          <a:spLocks noChangeShapeType="1"/>
        </xdr:cNvSpPr>
      </xdr:nvSpPr>
      <xdr:spPr bwMode="auto">
        <a:xfrm flipV="1">
          <a:off x="5600700" y="971550"/>
          <a:ext cx="0" cy="0"/>
        </a:xfrm>
        <a:prstGeom prst="line">
          <a:avLst/>
        </a:prstGeom>
        <a:noFill/>
        <a:ln w="19050">
          <a:solidFill>
            <a:srgbClr val="000000"/>
          </a:solidFill>
          <a:round/>
          <a:headEnd/>
          <a:tailEnd/>
        </a:ln>
      </xdr:spPr>
    </xdr:sp>
    <xdr:clientData/>
  </xdr:twoCellAnchor>
  <xdr:twoCellAnchor>
    <xdr:from>
      <xdr:col>8</xdr:col>
      <xdr:colOff>238125</xdr:colOff>
      <xdr:row>6</xdr:row>
      <xdr:rowOff>0</xdr:rowOff>
    </xdr:from>
    <xdr:to>
      <xdr:col>9</xdr:col>
      <xdr:colOff>209550</xdr:colOff>
      <xdr:row>6</xdr:row>
      <xdr:rowOff>0</xdr:rowOff>
    </xdr:to>
    <xdr:sp macro="" textlink="">
      <xdr:nvSpPr>
        <xdr:cNvPr id="21512" name="Text Box 8"/>
        <xdr:cNvSpPr txBox="1">
          <a:spLocks noChangeArrowheads="1"/>
        </xdr:cNvSpPr>
      </xdr:nvSpPr>
      <xdr:spPr bwMode="auto">
        <a:xfrm>
          <a:off x="6505575" y="971550"/>
          <a:ext cx="733425" cy="0"/>
        </a:xfrm>
        <a:prstGeom prst="rect">
          <a:avLst/>
        </a:prstGeom>
        <a:noFill/>
        <a:ln w="9525">
          <a:noFill/>
          <a:miter lim="800000"/>
          <a:headEnd/>
          <a:tailEnd/>
        </a:ln>
      </xdr:spPr>
      <xdr:txBody>
        <a:bodyPr vertOverflow="clip" wrap="square" lIns="27432" tIns="22860" rIns="0" bIns="0" anchor="t" upright="1"/>
        <a:lstStyle/>
        <a:p>
          <a:pPr algn="l" rtl="0">
            <a:defRPr sz="1000"/>
          </a:pPr>
          <a:r>
            <a:rPr lang="lb-LU" sz="1000" b="1" i="0" strike="noStrike">
              <a:solidFill>
                <a:srgbClr val="000000"/>
              </a:solidFill>
              <a:latin typeface="Arial"/>
              <a:cs typeface="Arial"/>
            </a:rPr>
            <a:t>OCDE-25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epp.eurostat.ec.europa.eu/portal/page/portal/statistics/search_databas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epp.eurostat.ec.europa.eu/portal/page/portal/statistics/search_database"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pp.eurostat.ec.europa.eu/portal/page/portal/statistics/search_database" TargetMode="Externa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oecd-ilibrary.org/" TargetMode="External"/><Relationship Id="rId7" Type="http://schemas.openxmlformats.org/officeDocument/2006/relationships/drawing" Target="../drawings/drawing2.xml"/><Relationship Id="rId2" Type="http://schemas.openxmlformats.org/officeDocument/2006/relationships/hyperlink" Target="http://www.sourceoecd.org/9789264006812" TargetMode="External"/><Relationship Id="rId1" Type="http://schemas.openxmlformats.org/officeDocument/2006/relationships/hyperlink" Target="mailto:Frederic.BOURASSA@oecd.org" TargetMode="External"/><Relationship Id="rId6" Type="http://schemas.openxmlformats.org/officeDocument/2006/relationships/printerSettings" Target="../printerSettings/printerSettings4.bin"/><Relationship Id="rId5" Type="http://schemas.openxmlformats.org/officeDocument/2006/relationships/hyperlink" Target="http://dx.doi.org/10.1787/9789264232440-en" TargetMode="External"/><Relationship Id="rId4" Type="http://schemas.openxmlformats.org/officeDocument/2006/relationships/hyperlink" Target="http://dx.doi.org/10.1787/comms_outlook-2013-en" TargetMode="Externa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www.sourceoecd.org/9789264059832" TargetMode="External"/><Relationship Id="rId7" Type="http://schemas.openxmlformats.org/officeDocument/2006/relationships/drawing" Target="../drawings/drawing3.xml"/><Relationship Id="rId2" Type="http://schemas.openxmlformats.org/officeDocument/2006/relationships/hyperlink" Target="http://ocde.p4.siteinternet.com/publications/doifiles/932005012P1_T-Ch06-f.xls" TargetMode="External"/><Relationship Id="rId1" Type="http://schemas.openxmlformats.org/officeDocument/2006/relationships/hyperlink" Target="mailto:Frederic.BOURASSA@oecd.org" TargetMode="External"/><Relationship Id="rId6" Type="http://schemas.openxmlformats.org/officeDocument/2006/relationships/printerSettings" Target="../printerSettings/printerSettings5.bin"/><Relationship Id="rId5" Type="http://schemas.openxmlformats.org/officeDocument/2006/relationships/hyperlink" Target="http://dx.doi.org/10.1787/9789264232440-en" TargetMode="External"/><Relationship Id="rId4" Type="http://schemas.openxmlformats.org/officeDocument/2006/relationships/hyperlink" Target="http://www.oecd-ilibrary.org/" TargetMode="Externa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hyperlink" Target="http://dx.doi.org/10.1787/9789264232440-en" TargetMode="External"/><Relationship Id="rId2" Type="http://schemas.openxmlformats.org/officeDocument/2006/relationships/hyperlink" Target="http://www.oecd-ilibrary.org/" TargetMode="External"/><Relationship Id="rId1" Type="http://schemas.openxmlformats.org/officeDocument/2006/relationships/hyperlink" Target="mailto:Frederic.BOURASSA@oecd.org"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epp.eurostat.ec.europa.eu/portal/page/portal/statistics/search_database" TargetMode="External"/><Relationship Id="rId1" Type="http://schemas.openxmlformats.org/officeDocument/2006/relationships/hyperlink" Target="http://epp.eurostat.ec.europa.eu/tgm/table.do?tab=table&amp;tableSelection=1&amp;labeling=labels&amp;footnotes=yes&amp;language=en&amp;pcode=tec00128&amp;plugin=1"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epp.eurostat.ec.europa.eu/portal/page/portal/statistics/search_database" TargetMode="External"/><Relationship Id="rId1" Type="http://schemas.openxmlformats.org/officeDocument/2006/relationships/hyperlink" Target="http://epp.eurostat.ec.europa.eu/tgm/table.do?tab=table&amp;tableSelection=1&amp;labeling=labels&amp;footnotes=yes&amp;layout=time,geo,cat&amp;language=en&amp;pcode=tec00129&amp;plugin=1"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59"/>
  <sheetViews>
    <sheetView tabSelected="1" zoomScale="80" zoomScaleNormal="80" workbookViewId="0"/>
  </sheetViews>
  <sheetFormatPr defaultRowHeight="12.75"/>
  <cols>
    <col min="1" max="1" width="3" style="8" bestFit="1" customWidth="1"/>
    <col min="2" max="2" width="21.28515625" style="8" customWidth="1"/>
    <col min="3" max="3" width="11.7109375" style="8" customWidth="1"/>
    <col min="4" max="17" width="8.5703125" style="8" customWidth="1"/>
    <col min="18" max="16384" width="9.140625" style="8"/>
  </cols>
  <sheetData>
    <row r="1" spans="2:17">
      <c r="B1" s="1" t="s">
        <v>21</v>
      </c>
      <c r="C1" s="8" t="s">
        <v>56</v>
      </c>
      <c r="E1" s="1"/>
      <c r="F1" s="1"/>
    </row>
    <row r="2" spans="2:17">
      <c r="B2" s="3" t="s">
        <v>22</v>
      </c>
      <c r="C2" s="74" t="s">
        <v>182</v>
      </c>
      <c r="E2" s="3"/>
      <c r="F2" s="3"/>
    </row>
    <row r="3" spans="2:17">
      <c r="B3" s="3" t="s">
        <v>23</v>
      </c>
      <c r="C3" s="73" t="s">
        <v>37</v>
      </c>
      <c r="E3" s="3"/>
      <c r="F3" s="3"/>
    </row>
    <row r="4" spans="2:17">
      <c r="B4" s="3" t="s">
        <v>24</v>
      </c>
      <c r="C4" s="2" t="s">
        <v>38</v>
      </c>
      <c r="E4" s="3"/>
      <c r="F4" s="3"/>
    </row>
    <row r="5" spans="2:17">
      <c r="B5" s="3" t="s">
        <v>70</v>
      </c>
      <c r="C5" s="72">
        <v>42166</v>
      </c>
      <c r="E5" s="3"/>
      <c r="F5" s="3"/>
      <c r="G5" s="2"/>
    </row>
    <row r="6" spans="2:17">
      <c r="B6" s="3"/>
      <c r="C6" s="3"/>
      <c r="D6" s="3"/>
      <c r="E6" s="3"/>
      <c r="F6" s="3"/>
      <c r="G6" s="2"/>
    </row>
    <row r="7" spans="2:17">
      <c r="B7" s="3"/>
      <c r="C7" s="3"/>
      <c r="D7" s="3"/>
      <c r="E7" s="3"/>
      <c r="F7" s="3"/>
      <c r="G7" s="2"/>
    </row>
    <row r="8" spans="2:17">
      <c r="B8" s="41"/>
      <c r="C8" s="41"/>
      <c r="D8" s="41"/>
      <c r="E8" s="41"/>
      <c r="F8" s="41"/>
      <c r="G8" s="2"/>
    </row>
    <row r="9" spans="2:17">
      <c r="B9" s="7" t="s">
        <v>2</v>
      </c>
      <c r="C9" s="7" t="s">
        <v>78</v>
      </c>
      <c r="D9" s="7" t="s">
        <v>79</v>
      </c>
      <c r="E9" s="7" t="s">
        <v>80</v>
      </c>
      <c r="F9" s="7" t="s">
        <v>81</v>
      </c>
      <c r="G9" s="7" t="s">
        <v>82</v>
      </c>
      <c r="H9" s="7" t="s">
        <v>83</v>
      </c>
      <c r="I9" s="7" t="s">
        <v>84</v>
      </c>
      <c r="J9" s="7" t="s">
        <v>85</v>
      </c>
      <c r="K9" s="7" t="s">
        <v>86</v>
      </c>
      <c r="L9" s="7" t="s">
        <v>154</v>
      </c>
      <c r="M9" s="7" t="s">
        <v>163</v>
      </c>
      <c r="N9" s="7" t="s">
        <v>170</v>
      </c>
      <c r="O9" s="7" t="s">
        <v>183</v>
      </c>
      <c r="P9" s="7" t="s">
        <v>264</v>
      </c>
      <c r="Q9" s="7" t="s">
        <v>283</v>
      </c>
    </row>
    <row r="10" spans="2:17">
      <c r="B10" s="59" t="s">
        <v>14</v>
      </c>
      <c r="C10" s="71">
        <v>6.7500000000000004E-2</v>
      </c>
      <c r="D10" s="71">
        <v>6.6900000000000001E-2</v>
      </c>
      <c r="E10" s="71">
        <v>6.8500000000000005E-2</v>
      </c>
      <c r="F10" s="71">
        <v>6.9699999999999998E-2</v>
      </c>
      <c r="G10" s="71">
        <v>7.3999999999999996E-2</v>
      </c>
      <c r="H10" s="71">
        <v>7.8E-2</v>
      </c>
      <c r="I10" s="71">
        <v>8.7099999999999997E-2</v>
      </c>
      <c r="J10" s="71">
        <v>9.4600000000000004E-2</v>
      </c>
      <c r="K10" s="71">
        <v>9.2899999999999996E-2</v>
      </c>
      <c r="L10" s="70">
        <v>9.7500000000000003E-2</v>
      </c>
      <c r="M10" s="137">
        <v>9.2100000000000001E-2</v>
      </c>
      <c r="N10" s="137">
        <v>0.09</v>
      </c>
      <c r="O10" s="137">
        <v>8.9499999999999996E-2</v>
      </c>
      <c r="P10" s="138">
        <v>8.5999999999999993E-2</v>
      </c>
      <c r="Q10" s="138">
        <v>8.4400000000000003E-2</v>
      </c>
    </row>
    <row r="11" spans="2:17">
      <c r="B11" s="59" t="s">
        <v>16</v>
      </c>
      <c r="C11" s="69">
        <v>5.5300000000000002E-2</v>
      </c>
      <c r="D11" s="69">
        <v>5.5300000000000002E-2</v>
      </c>
      <c r="E11" s="69">
        <v>5.5300000000000002E-2</v>
      </c>
      <c r="F11" s="69">
        <v>5.5300000000000002E-2</v>
      </c>
      <c r="G11" s="71">
        <v>5.5300000000000002E-2</v>
      </c>
      <c r="H11" s="71">
        <v>6.2100000000000002E-2</v>
      </c>
      <c r="I11" s="71">
        <v>6.5299999999999997E-2</v>
      </c>
      <c r="J11" s="71">
        <v>7.8600000000000003E-2</v>
      </c>
      <c r="K11" s="71">
        <v>8.9700000000000002E-2</v>
      </c>
      <c r="L11" s="70">
        <v>9.9099999999999994E-2</v>
      </c>
      <c r="M11" s="70">
        <v>9.2200000000000004E-2</v>
      </c>
      <c r="N11" s="70">
        <v>9.1700000000000004E-2</v>
      </c>
      <c r="O11" s="70">
        <v>9.06E-2</v>
      </c>
      <c r="P11" s="138">
        <v>8.72E-2</v>
      </c>
      <c r="Q11" s="138">
        <v>8.2699999999999996E-2</v>
      </c>
    </row>
    <row r="12" spans="2:17">
      <c r="B12" s="59" t="s">
        <v>9</v>
      </c>
      <c r="C12" s="68">
        <v>7.3400000000000007E-2</v>
      </c>
      <c r="D12" s="68">
        <v>7.5200000000000003E-2</v>
      </c>
      <c r="E12" s="68">
        <v>7.5999999999999998E-2</v>
      </c>
      <c r="F12" s="68">
        <v>7.6399999999999996E-2</v>
      </c>
      <c r="G12" s="71">
        <v>7.5499999999999998E-2</v>
      </c>
      <c r="H12" s="71">
        <v>6.9500000000000006E-2</v>
      </c>
      <c r="I12" s="71">
        <v>8.3000000000000004E-2</v>
      </c>
      <c r="J12" s="71">
        <v>8.7999999999999995E-2</v>
      </c>
      <c r="K12" s="71">
        <v>9.8799999999999999E-2</v>
      </c>
      <c r="L12" s="70">
        <v>0.1026</v>
      </c>
      <c r="M12" s="137">
        <v>9.4299999999999995E-2</v>
      </c>
      <c r="N12" s="137">
        <v>9.7699999999999995E-2</v>
      </c>
      <c r="O12" s="137">
        <v>9.5000000000000001E-2</v>
      </c>
      <c r="P12" s="138">
        <v>9.1399999999999995E-2</v>
      </c>
      <c r="Q12" s="138">
        <v>9.1600000000000001E-2</v>
      </c>
    </row>
    <row r="13" spans="2:17">
      <c r="B13" s="59" t="s">
        <v>72</v>
      </c>
      <c r="C13" s="69">
        <v>4.0899999999999999E-2</v>
      </c>
      <c r="D13" s="69">
        <v>4.0899999999999999E-2</v>
      </c>
      <c r="E13" s="69">
        <v>4.0899999999999999E-2</v>
      </c>
      <c r="F13" s="69">
        <v>4.0899999999999999E-2</v>
      </c>
      <c r="G13" s="71">
        <v>4.0899999999999999E-2</v>
      </c>
      <c r="H13" s="71">
        <v>4.2900000000000001E-2</v>
      </c>
      <c r="I13" s="71">
        <v>4.5999999999999999E-2</v>
      </c>
      <c r="J13" s="71">
        <v>4.65E-2</v>
      </c>
      <c r="K13" s="71">
        <v>5.57E-2</v>
      </c>
      <c r="L13" s="70">
        <v>6.3899999999999998E-2</v>
      </c>
      <c r="M13" s="137">
        <v>6.3899999999999998E-2</v>
      </c>
      <c r="N13" s="137">
        <v>6.3799999999999996E-2</v>
      </c>
      <c r="O13" s="137">
        <v>6.8400000000000002E-2</v>
      </c>
      <c r="P13" s="138">
        <v>8.0299999999999996E-2</v>
      </c>
      <c r="Q13" s="138">
        <v>7.3599999999999999E-2</v>
      </c>
    </row>
    <row r="14" spans="2:17">
      <c r="B14" s="59" t="s">
        <v>25</v>
      </c>
      <c r="C14" s="71">
        <v>8.7800000000000003E-2</v>
      </c>
      <c r="D14" s="71">
        <v>0.105</v>
      </c>
      <c r="E14" s="71">
        <v>9.0300000000000005E-2</v>
      </c>
      <c r="F14" s="71">
        <v>9.6199999999999994E-2</v>
      </c>
      <c r="G14" s="71">
        <v>8.1799999999999998E-2</v>
      </c>
      <c r="H14" s="71">
        <v>7.8700000000000006E-2</v>
      </c>
      <c r="I14" s="71">
        <v>0.1114</v>
      </c>
      <c r="J14" s="71">
        <v>0.1048</v>
      </c>
      <c r="K14" s="71">
        <v>0.14050000000000001</v>
      </c>
      <c r="L14" s="70">
        <v>0.1164</v>
      </c>
      <c r="M14" s="137">
        <v>0.14829999999999999</v>
      </c>
      <c r="N14" s="137">
        <v>0.1605</v>
      </c>
      <c r="O14" s="137">
        <v>0.21709999999999999</v>
      </c>
      <c r="P14" s="138">
        <v>0.20019999999999999</v>
      </c>
      <c r="Q14" s="138">
        <v>0.16719999999999999</v>
      </c>
    </row>
    <row r="15" spans="2:17">
      <c r="B15" s="59" t="s">
        <v>263</v>
      </c>
      <c r="C15" s="139">
        <v>5.5599999999999997E-2</v>
      </c>
      <c r="D15" s="139">
        <v>5.5599999999999997E-2</v>
      </c>
      <c r="E15" s="139">
        <v>5.5599999999999997E-2</v>
      </c>
      <c r="F15" s="139">
        <v>5.5599999999999997E-2</v>
      </c>
      <c r="G15" s="139">
        <v>5.5599999999999997E-2</v>
      </c>
      <c r="H15" s="71">
        <v>5.5599999999999997E-2</v>
      </c>
      <c r="I15" s="71">
        <v>5.96E-2</v>
      </c>
      <c r="J15" s="71">
        <v>5.9700000000000003E-2</v>
      </c>
      <c r="K15" s="71">
        <v>7.4300000000000005E-2</v>
      </c>
      <c r="L15" s="70">
        <v>8.5300000000000001E-2</v>
      </c>
      <c r="M15" s="137">
        <v>9.3200000000000005E-2</v>
      </c>
      <c r="N15" s="137">
        <v>0.09</v>
      </c>
      <c r="O15" s="137">
        <v>8.9200000000000002E-2</v>
      </c>
      <c r="P15" s="138">
        <v>9.4200000000000006E-2</v>
      </c>
      <c r="Q15" s="138">
        <v>9.0300000000000005E-2</v>
      </c>
    </row>
    <row r="16" spans="2:17">
      <c r="B16" s="59" t="s">
        <v>8</v>
      </c>
      <c r="C16" s="71">
        <v>5.04E-2</v>
      </c>
      <c r="D16" s="71">
        <v>5.5800000000000002E-2</v>
      </c>
      <c r="E16" s="71">
        <v>6.3899999999999998E-2</v>
      </c>
      <c r="F16" s="71">
        <v>6.9699999999999998E-2</v>
      </c>
      <c r="G16" s="71">
        <v>6.3100000000000003E-2</v>
      </c>
      <c r="H16" s="71">
        <v>6.4600000000000005E-2</v>
      </c>
      <c r="I16" s="71">
        <v>7.2400000000000006E-2</v>
      </c>
      <c r="J16" s="71">
        <v>6.3799999999999996E-2</v>
      </c>
      <c r="K16" s="71">
        <v>7.85E-2</v>
      </c>
      <c r="L16" s="70">
        <v>7.3800000000000004E-2</v>
      </c>
      <c r="M16" s="137">
        <v>8.48E-2</v>
      </c>
      <c r="N16" s="137">
        <v>8.7499999999999994E-2</v>
      </c>
      <c r="O16" s="137">
        <v>8.2900000000000001E-2</v>
      </c>
      <c r="P16" s="138">
        <v>8.9800000000000005E-2</v>
      </c>
      <c r="Q16" s="138">
        <v>8.3000000000000004E-2</v>
      </c>
    </row>
    <row r="17" spans="2:17">
      <c r="B17" s="59" t="s">
        <v>17</v>
      </c>
      <c r="C17" s="71">
        <v>6.3600000000000004E-2</v>
      </c>
      <c r="D17" s="71">
        <v>5.5E-2</v>
      </c>
      <c r="E17" s="71">
        <v>5.1999999999999998E-2</v>
      </c>
      <c r="F17" s="71">
        <v>5.28E-2</v>
      </c>
      <c r="G17" s="71">
        <v>5.3800000000000001E-2</v>
      </c>
      <c r="H17" s="71">
        <v>6.8599999999999994E-2</v>
      </c>
      <c r="I17" s="71">
        <v>7.2099999999999997E-2</v>
      </c>
      <c r="J17" s="71">
        <v>8.1000000000000003E-2</v>
      </c>
      <c r="K17" s="71">
        <v>9.1499999999999998E-2</v>
      </c>
      <c r="L17" s="70">
        <v>0.10979999999999999</v>
      </c>
      <c r="M17" s="137">
        <v>0.111</v>
      </c>
      <c r="N17" s="137">
        <v>0.1082</v>
      </c>
      <c r="O17" s="137">
        <v>0.11550000000000001</v>
      </c>
      <c r="P17" s="138">
        <v>0.11650000000000001</v>
      </c>
      <c r="Q17" s="138">
        <v>0.11849999999999999</v>
      </c>
    </row>
    <row r="18" spans="2:17">
      <c r="B18" s="59" t="s">
        <v>26</v>
      </c>
      <c r="C18" s="69">
        <v>4.65E-2</v>
      </c>
      <c r="D18" s="69">
        <v>4.65E-2</v>
      </c>
      <c r="E18" s="71">
        <v>4.65E-2</v>
      </c>
      <c r="F18" s="71">
        <v>4.5499999999999999E-2</v>
      </c>
      <c r="G18" s="71">
        <v>4.5499999999999999E-2</v>
      </c>
      <c r="H18" s="71">
        <v>4.7199999999999999E-2</v>
      </c>
      <c r="I18" s="71">
        <v>5.11E-2</v>
      </c>
      <c r="J18" s="71">
        <v>5.3400000000000003E-2</v>
      </c>
      <c r="K18" s="71">
        <v>5.1400000000000001E-2</v>
      </c>
      <c r="L18" s="70">
        <v>5.8700000000000002E-2</v>
      </c>
      <c r="M18" s="137">
        <v>5.7299999999999997E-2</v>
      </c>
      <c r="N18" s="137">
        <v>6.1600000000000002E-2</v>
      </c>
      <c r="O18" s="137">
        <v>6.4699999999999994E-2</v>
      </c>
      <c r="P18" s="138">
        <v>8.4199999999999997E-2</v>
      </c>
      <c r="Q18" s="138">
        <v>7.9399999999999998E-2</v>
      </c>
    </row>
    <row r="19" spans="2:17">
      <c r="B19" s="59" t="s">
        <v>11</v>
      </c>
      <c r="C19" s="71">
        <v>3.7699999999999997E-2</v>
      </c>
      <c r="D19" s="71">
        <v>3.7199999999999997E-2</v>
      </c>
      <c r="E19" s="71">
        <v>4.0099999999999997E-2</v>
      </c>
      <c r="F19" s="71">
        <v>5.6599999999999998E-2</v>
      </c>
      <c r="G19" s="71">
        <v>5.4300000000000001E-2</v>
      </c>
      <c r="H19" s="71">
        <v>5.2699999999999997E-2</v>
      </c>
      <c r="I19" s="71">
        <v>5.1700000000000003E-2</v>
      </c>
      <c r="J19" s="71">
        <v>5.4199999999999998E-2</v>
      </c>
      <c r="K19" s="71">
        <v>6.1400000000000003E-2</v>
      </c>
      <c r="L19" s="70">
        <v>6.6299999999999998E-2</v>
      </c>
      <c r="M19" s="137">
        <v>6.6699999999999995E-2</v>
      </c>
      <c r="N19" s="137">
        <v>6.8599999999999994E-2</v>
      </c>
      <c r="O19" s="137">
        <v>6.8400000000000002E-2</v>
      </c>
      <c r="P19" s="138">
        <v>6.7900000000000002E-2</v>
      </c>
      <c r="Q19" s="138">
        <v>6.6400000000000001E-2</v>
      </c>
    </row>
    <row r="20" spans="2:17">
      <c r="B20" s="59" t="s">
        <v>5</v>
      </c>
      <c r="C20" s="71">
        <v>5.67E-2</v>
      </c>
      <c r="D20" s="71">
        <v>5.57E-2</v>
      </c>
      <c r="E20" s="71">
        <v>5.62E-2</v>
      </c>
      <c r="F20" s="71">
        <v>5.2900000000000003E-2</v>
      </c>
      <c r="G20" s="71">
        <v>5.33E-2</v>
      </c>
      <c r="H20" s="71">
        <v>5.33E-2</v>
      </c>
      <c r="I20" s="71">
        <v>5.33E-2</v>
      </c>
      <c r="J20" s="71">
        <v>5.4100000000000002E-2</v>
      </c>
      <c r="K20" s="71">
        <v>5.9900000000000002E-2</v>
      </c>
      <c r="L20" s="70">
        <v>6.6699999999999995E-2</v>
      </c>
      <c r="M20" s="137">
        <v>6.8699999999999997E-2</v>
      </c>
      <c r="N20" s="137">
        <v>7.22E-2</v>
      </c>
      <c r="O20" s="137">
        <v>8.09E-2</v>
      </c>
      <c r="P20" s="138">
        <v>7.7100000000000002E-2</v>
      </c>
      <c r="Q20" s="138">
        <v>7.4300000000000005E-2</v>
      </c>
    </row>
    <row r="21" spans="2:17">
      <c r="B21" s="59" t="s">
        <v>18</v>
      </c>
      <c r="C21" s="71">
        <v>5.7099999999999998E-2</v>
      </c>
      <c r="D21" s="71">
        <v>5.7099999999999998E-2</v>
      </c>
      <c r="E21" s="71">
        <v>5.8999999999999997E-2</v>
      </c>
      <c r="F21" s="71">
        <v>6.1400000000000003E-2</v>
      </c>
      <c r="G21" s="71">
        <v>6.3E-2</v>
      </c>
      <c r="H21" s="71">
        <v>6.4500000000000002E-2</v>
      </c>
      <c r="I21" s="71">
        <v>6.6799999999999998E-2</v>
      </c>
      <c r="J21" s="71">
        <v>6.9800000000000001E-2</v>
      </c>
      <c r="K21" s="71">
        <v>8.6099999999999996E-2</v>
      </c>
      <c r="L21" s="70">
        <v>9.4799999999999995E-2</v>
      </c>
      <c r="M21" s="137">
        <v>8.5500000000000007E-2</v>
      </c>
      <c r="N21" s="137">
        <v>9.1700000000000004E-2</v>
      </c>
      <c r="O21" s="137">
        <v>0.10059999999999999</v>
      </c>
      <c r="P21" s="138">
        <v>0.104</v>
      </c>
      <c r="Q21" s="138">
        <v>0.109</v>
      </c>
    </row>
    <row r="22" spans="2:17">
      <c r="B22" s="59" t="s">
        <v>19</v>
      </c>
      <c r="C22" s="71">
        <v>5.0999999999999997E-2</v>
      </c>
      <c r="D22" s="71">
        <v>5.1999999999999998E-2</v>
      </c>
      <c r="E22" s="71">
        <v>5.9499999999999997E-2</v>
      </c>
      <c r="F22" s="71">
        <v>6.0400000000000002E-2</v>
      </c>
      <c r="G22" s="71">
        <v>6.54E-2</v>
      </c>
      <c r="H22" s="71">
        <v>7.0099999999999996E-2</v>
      </c>
      <c r="I22" s="71">
        <v>7.5300000000000006E-2</v>
      </c>
      <c r="J22" s="71">
        <v>8.1199999999999994E-2</v>
      </c>
      <c r="K22" s="71">
        <v>0.1119</v>
      </c>
      <c r="L22" s="70">
        <v>0.1221</v>
      </c>
      <c r="M22" s="137">
        <v>0.1037</v>
      </c>
      <c r="N22" s="137">
        <v>9.7799999999999998E-2</v>
      </c>
      <c r="O22" s="137">
        <v>8.8800000000000004E-2</v>
      </c>
      <c r="P22" s="138">
        <v>9.0399999999999994E-2</v>
      </c>
      <c r="Q22" s="138">
        <v>8.3599999999999994E-2</v>
      </c>
    </row>
    <row r="23" spans="2:17">
      <c r="B23" s="59" t="s">
        <v>7</v>
      </c>
      <c r="C23" s="71">
        <v>6.6199999999999995E-2</v>
      </c>
      <c r="D23" s="71">
        <v>6.6199999999999995E-2</v>
      </c>
      <c r="E23" s="71">
        <v>7.6799999999999993E-2</v>
      </c>
      <c r="F23" s="71">
        <v>7.6200000000000004E-2</v>
      </c>
      <c r="G23" s="71">
        <v>7.8700000000000006E-2</v>
      </c>
      <c r="H23" s="71">
        <v>8.9599999999999999E-2</v>
      </c>
      <c r="I23" s="71">
        <v>9.98E-2</v>
      </c>
      <c r="J23" s="71">
        <v>0.1125</v>
      </c>
      <c r="K23" s="71">
        <v>0.13020000000000001</v>
      </c>
      <c r="L23" s="70">
        <v>0.1206</v>
      </c>
      <c r="M23" s="137">
        <v>0.1118</v>
      </c>
      <c r="N23" s="137">
        <v>0.11210000000000001</v>
      </c>
      <c r="O23" s="137">
        <v>0.1293</v>
      </c>
      <c r="P23" s="138">
        <v>0.1331</v>
      </c>
      <c r="Q23" s="138">
        <v>0.1303</v>
      </c>
    </row>
    <row r="24" spans="2:17">
      <c r="B24" s="59" t="s">
        <v>13</v>
      </c>
      <c r="C24" s="71">
        <v>6.93E-2</v>
      </c>
      <c r="D24" s="71">
        <v>9.1899999999999996E-2</v>
      </c>
      <c r="E24" s="71">
        <v>7.7600000000000002E-2</v>
      </c>
      <c r="F24" s="71">
        <v>8.2600000000000007E-2</v>
      </c>
      <c r="G24" s="71">
        <v>7.9000000000000001E-2</v>
      </c>
      <c r="H24" s="71">
        <v>8.43E-2</v>
      </c>
      <c r="I24" s="71">
        <v>9.3399999999999997E-2</v>
      </c>
      <c r="J24" s="71">
        <v>0.1027</v>
      </c>
      <c r="K24" s="69">
        <v>0.1086</v>
      </c>
      <c r="L24" s="69">
        <v>0.1086</v>
      </c>
      <c r="M24" s="69">
        <v>0.1086</v>
      </c>
      <c r="N24" s="137">
        <v>0.1145</v>
      </c>
      <c r="O24" s="137">
        <v>0.1193</v>
      </c>
      <c r="P24" s="138">
        <v>0.11219999999999999</v>
      </c>
      <c r="Q24" s="138">
        <v>0.108</v>
      </c>
    </row>
    <row r="25" spans="2:17">
      <c r="B25" s="59" t="s">
        <v>27</v>
      </c>
      <c r="C25" s="69">
        <v>4.3099999999999999E-2</v>
      </c>
      <c r="D25" s="69">
        <v>4.3099999999999999E-2</v>
      </c>
      <c r="E25" s="69">
        <v>4.3099999999999999E-2</v>
      </c>
      <c r="F25" s="69">
        <v>4.3099999999999999E-2</v>
      </c>
      <c r="G25" s="71">
        <v>4.3099999999999999E-2</v>
      </c>
      <c r="H25" s="71">
        <v>4.0899999999999999E-2</v>
      </c>
      <c r="I25" s="71">
        <v>4.0899999999999999E-2</v>
      </c>
      <c r="J25" s="71">
        <v>4.4299999999999999E-2</v>
      </c>
      <c r="K25" s="71">
        <v>6.6000000000000003E-2</v>
      </c>
      <c r="L25" s="70">
        <v>8.9599999999999999E-2</v>
      </c>
      <c r="M25" s="137">
        <v>8.8999999999999996E-2</v>
      </c>
      <c r="N25" s="137">
        <v>9.8400000000000001E-2</v>
      </c>
      <c r="O25" s="137">
        <v>0.1103</v>
      </c>
      <c r="P25" s="138">
        <v>9.5000000000000001E-2</v>
      </c>
      <c r="Q25" s="138">
        <v>9.0300000000000005E-2</v>
      </c>
    </row>
    <row r="26" spans="2:17">
      <c r="B26" s="59" t="s">
        <v>28</v>
      </c>
      <c r="C26" s="69">
        <v>5.5E-2</v>
      </c>
      <c r="D26" s="69">
        <v>5.5E-2</v>
      </c>
      <c r="E26" s="69">
        <v>5.5E-2</v>
      </c>
      <c r="F26" s="71">
        <v>5.5E-2</v>
      </c>
      <c r="G26" s="71">
        <v>5.1299999999999998E-2</v>
      </c>
      <c r="H26" s="71">
        <v>4.9799999999999997E-2</v>
      </c>
      <c r="I26" s="71">
        <v>4.9799999999999997E-2</v>
      </c>
      <c r="J26" s="71">
        <v>5.4800000000000001E-2</v>
      </c>
      <c r="K26" s="71">
        <v>8.2900000000000001E-2</v>
      </c>
      <c r="L26" s="70">
        <v>9.2399999999999996E-2</v>
      </c>
      <c r="M26" s="137">
        <v>9.9099999999999994E-2</v>
      </c>
      <c r="N26" s="137">
        <v>0.1045</v>
      </c>
      <c r="O26" s="137">
        <v>0.1135</v>
      </c>
      <c r="P26" s="138">
        <v>9.5600000000000004E-2</v>
      </c>
      <c r="Q26" s="138">
        <v>9.5799999999999996E-2</v>
      </c>
    </row>
    <row r="27" spans="2:17">
      <c r="B27" s="59" t="s">
        <v>4</v>
      </c>
      <c r="C27" s="140">
        <v>7.0900000000000005E-2</v>
      </c>
      <c r="D27" s="140">
        <v>6.3200000000000006E-2</v>
      </c>
      <c r="E27" s="140">
        <v>6.4500000000000002E-2</v>
      </c>
      <c r="F27" s="140">
        <v>6.7500000000000004E-2</v>
      </c>
      <c r="G27" s="140">
        <v>6.9000000000000006E-2</v>
      </c>
      <c r="H27" s="140">
        <v>7.5200000000000003E-2</v>
      </c>
      <c r="I27" s="140">
        <v>8.4500000000000006E-2</v>
      </c>
      <c r="J27" s="140">
        <v>9.6299999999999997E-2</v>
      </c>
      <c r="K27" s="140">
        <v>9.2700000000000005E-2</v>
      </c>
      <c r="L27" s="140">
        <v>0.1096</v>
      </c>
      <c r="M27" s="137">
        <v>9.5600000000000004E-2</v>
      </c>
      <c r="N27" s="137">
        <v>9.6000000000000002E-2</v>
      </c>
      <c r="O27" s="137">
        <v>0.1007</v>
      </c>
      <c r="P27" s="137">
        <v>9.4E-2</v>
      </c>
      <c r="Q27" s="137">
        <v>9.4899999999999998E-2</v>
      </c>
    </row>
    <row r="28" spans="2:17">
      <c r="B28" s="59" t="s">
        <v>29</v>
      </c>
      <c r="C28" s="71">
        <v>6.7500000000000004E-2</v>
      </c>
      <c r="D28" s="71">
        <v>6.83E-2</v>
      </c>
      <c r="E28" s="71">
        <v>6.9800000000000001E-2</v>
      </c>
      <c r="F28" s="71">
        <v>6.3600000000000004E-2</v>
      </c>
      <c r="G28" s="71">
        <v>6.2E-2</v>
      </c>
      <c r="H28" s="71">
        <v>7.0599999999999996E-2</v>
      </c>
      <c r="I28" s="71">
        <v>7.1099999999999997E-2</v>
      </c>
      <c r="J28" s="71">
        <v>8.9700000000000002E-2</v>
      </c>
      <c r="K28" s="71">
        <v>0.1221</v>
      </c>
      <c r="L28" s="70">
        <v>0.15060000000000001</v>
      </c>
      <c r="M28" s="137">
        <v>0.18559999999999999</v>
      </c>
      <c r="N28" s="137">
        <v>0.18509999999999999</v>
      </c>
      <c r="O28" s="137">
        <v>0.1857</v>
      </c>
      <c r="P28" s="138">
        <v>0.1862</v>
      </c>
      <c r="Q28" s="138">
        <v>0.18609999999999999</v>
      </c>
    </row>
    <row r="29" spans="2:17">
      <c r="B29" s="59" t="s">
        <v>10</v>
      </c>
      <c r="C29" s="71">
        <v>6.6900000000000001E-2</v>
      </c>
      <c r="D29" s="71">
        <v>6.4000000000000001E-2</v>
      </c>
      <c r="E29" s="69">
        <v>7.2300000000000003E-2</v>
      </c>
      <c r="F29" s="69">
        <v>7.2300000000000003E-2</v>
      </c>
      <c r="G29" s="69">
        <v>7.2300000000000003E-2</v>
      </c>
      <c r="H29" s="71">
        <v>8.0600000000000005E-2</v>
      </c>
      <c r="I29" s="71">
        <v>8.5500000000000007E-2</v>
      </c>
      <c r="J29" s="71">
        <v>9.1999999999999998E-2</v>
      </c>
      <c r="K29" s="71">
        <v>9.0999999999999998E-2</v>
      </c>
      <c r="L29" s="70">
        <v>9.8500000000000004E-2</v>
      </c>
      <c r="M29" s="137">
        <v>8.6499999999999994E-2</v>
      </c>
      <c r="N29" s="137">
        <v>8.2199999999999995E-2</v>
      </c>
      <c r="O29" s="137">
        <v>8.0500000000000002E-2</v>
      </c>
      <c r="P29" s="138">
        <v>7.8899999999999998E-2</v>
      </c>
      <c r="Q29" s="138">
        <v>7.7100000000000002E-2</v>
      </c>
    </row>
    <row r="30" spans="2:17">
      <c r="B30" s="59" t="s">
        <v>20</v>
      </c>
      <c r="C30" s="69">
        <v>4.9200000000000001E-2</v>
      </c>
      <c r="D30" s="71">
        <v>4.9200000000000001E-2</v>
      </c>
      <c r="E30" s="71">
        <v>5.8500000000000003E-2</v>
      </c>
      <c r="F30" s="71">
        <v>5.6599999999999998E-2</v>
      </c>
      <c r="G30" s="71">
        <v>4.4600000000000001E-2</v>
      </c>
      <c r="H30" s="71">
        <v>5.0599999999999999E-2</v>
      </c>
      <c r="I30" s="71">
        <v>5.4300000000000001E-2</v>
      </c>
      <c r="J30" s="71">
        <v>5.4100000000000002E-2</v>
      </c>
      <c r="K30" s="71">
        <v>8.14E-2</v>
      </c>
      <c r="L30" s="70">
        <v>8.5699999999999998E-2</v>
      </c>
      <c r="M30" s="137">
        <v>9.2899999999999996E-2</v>
      </c>
      <c r="N30" s="137">
        <v>9.6299999999999997E-2</v>
      </c>
      <c r="O30" s="137">
        <v>8.6900000000000005E-2</v>
      </c>
      <c r="P30" s="138">
        <v>8.8300000000000003E-2</v>
      </c>
      <c r="Q30" s="138">
        <v>7.7700000000000005E-2</v>
      </c>
    </row>
    <row r="31" spans="2:17">
      <c r="B31" s="59" t="s">
        <v>6</v>
      </c>
      <c r="C31" s="71">
        <v>6.4299999999999996E-2</v>
      </c>
      <c r="D31" s="71">
        <v>6.5100000000000005E-2</v>
      </c>
      <c r="E31" s="71">
        <v>6.6500000000000004E-2</v>
      </c>
      <c r="F31" s="71">
        <v>6.7299999999999999E-2</v>
      </c>
      <c r="G31" s="71">
        <v>6.8400000000000002E-2</v>
      </c>
      <c r="H31" s="71">
        <v>7.1300000000000002E-2</v>
      </c>
      <c r="I31" s="71">
        <v>8.1699999999999995E-2</v>
      </c>
      <c r="J31" s="71">
        <v>8.5999999999999993E-2</v>
      </c>
      <c r="K31" s="71">
        <v>7.8200000000000006E-2</v>
      </c>
      <c r="L31" s="70">
        <v>9.1899999999999996E-2</v>
      </c>
      <c r="M31" s="137">
        <v>8.9599999999999999E-2</v>
      </c>
      <c r="N31" s="137">
        <v>9.0300000000000005E-2</v>
      </c>
      <c r="O31" s="137">
        <v>0.105</v>
      </c>
      <c r="P31" s="138">
        <v>0.10150000000000001</v>
      </c>
      <c r="Q31" s="138">
        <v>0.10290000000000001</v>
      </c>
    </row>
    <row r="32" spans="2:17">
      <c r="B32" s="59" t="s">
        <v>30</v>
      </c>
      <c r="C32" s="69">
        <v>6.83E-2</v>
      </c>
      <c r="D32" s="69">
        <v>6.83E-2</v>
      </c>
      <c r="E32" s="69">
        <v>6.83E-2</v>
      </c>
      <c r="F32" s="69">
        <v>6.83E-2</v>
      </c>
      <c r="G32" s="71">
        <v>6.83E-2</v>
      </c>
      <c r="H32" s="71">
        <v>7.0300000000000001E-2</v>
      </c>
      <c r="I32" s="71">
        <v>7.7299999999999994E-2</v>
      </c>
      <c r="J32" s="71">
        <v>9.3200000000000005E-2</v>
      </c>
      <c r="K32" s="71">
        <v>0.1197</v>
      </c>
      <c r="L32" s="70">
        <v>0.1416</v>
      </c>
      <c r="M32" s="137">
        <v>0.11609999999999999</v>
      </c>
      <c r="N32" s="137">
        <v>0.12330000000000001</v>
      </c>
      <c r="O32" s="137">
        <v>0.1273</v>
      </c>
      <c r="P32" s="138">
        <v>0.1242</v>
      </c>
      <c r="Q32" s="138">
        <v>0.11070000000000001</v>
      </c>
    </row>
    <row r="33" spans="1:17">
      <c r="B33" s="60" t="s">
        <v>31</v>
      </c>
      <c r="C33" s="71">
        <v>4.6699999999999998E-2</v>
      </c>
      <c r="D33" s="71">
        <v>4.7300000000000002E-2</v>
      </c>
      <c r="E33" s="71">
        <v>5.1799999999999999E-2</v>
      </c>
      <c r="F33" s="71">
        <v>4.99E-2</v>
      </c>
      <c r="G33" s="71">
        <v>4.9200000000000001E-2</v>
      </c>
      <c r="H33" s="71">
        <v>6.0100000000000001E-2</v>
      </c>
      <c r="I33" s="71">
        <v>7.3099999999999998E-2</v>
      </c>
      <c r="J33" s="71">
        <v>7.8299999999999995E-2</v>
      </c>
      <c r="K33" s="71">
        <v>0.1095</v>
      </c>
      <c r="L33" s="70">
        <v>0.1057</v>
      </c>
      <c r="M33" s="137">
        <v>0.1022</v>
      </c>
      <c r="N33" s="137">
        <v>0.10970000000000001</v>
      </c>
      <c r="O33" s="137">
        <v>0.1028</v>
      </c>
      <c r="P33" s="138">
        <v>0.1012</v>
      </c>
      <c r="Q33" s="138">
        <v>8.1900000000000001E-2</v>
      </c>
    </row>
    <row r="34" spans="1:17">
      <c r="B34" s="59" t="s">
        <v>68</v>
      </c>
      <c r="C34" s="69">
        <v>4.0500000000000001E-2</v>
      </c>
      <c r="D34" s="69">
        <v>4.0500000000000001E-2</v>
      </c>
      <c r="E34" s="69">
        <v>4.0500000000000001E-2</v>
      </c>
      <c r="F34" s="71">
        <v>4.0500000000000001E-2</v>
      </c>
      <c r="G34" s="71">
        <v>4.6800000000000001E-2</v>
      </c>
      <c r="H34" s="71">
        <v>7.6899999999999996E-2</v>
      </c>
      <c r="I34" s="71">
        <v>7.7299999999999994E-2</v>
      </c>
      <c r="J34" s="71">
        <v>8.4199999999999997E-2</v>
      </c>
      <c r="K34" s="71">
        <v>8.8599999999999998E-2</v>
      </c>
      <c r="L34" s="70">
        <v>8.1100000000000005E-2</v>
      </c>
      <c r="M34" s="137">
        <v>8.5000000000000006E-2</v>
      </c>
      <c r="N34" s="137">
        <v>8.0299999999999996E-2</v>
      </c>
      <c r="O34" s="137">
        <v>8.3299999999999999E-2</v>
      </c>
      <c r="P34" s="138">
        <v>9.0399999999999994E-2</v>
      </c>
      <c r="Q34" s="138">
        <v>7.5300000000000006E-2</v>
      </c>
    </row>
    <row r="35" spans="1:17">
      <c r="B35" s="59" t="s">
        <v>15</v>
      </c>
      <c r="C35" s="71">
        <v>6.6400000000000001E-2</v>
      </c>
      <c r="D35" s="71">
        <v>6.6100000000000006E-2</v>
      </c>
      <c r="E35" s="71">
        <v>6.1400000000000003E-2</v>
      </c>
      <c r="F35" s="71">
        <v>5.3900000000000003E-2</v>
      </c>
      <c r="G35" s="71">
        <v>4.7800000000000002E-2</v>
      </c>
      <c r="H35" s="71">
        <v>5.7000000000000002E-2</v>
      </c>
      <c r="I35" s="71">
        <v>7.9899999999999999E-2</v>
      </c>
      <c r="J35" s="71">
        <v>9.5000000000000001E-2</v>
      </c>
      <c r="K35" s="71">
        <v>9.3700000000000006E-2</v>
      </c>
      <c r="L35" s="70">
        <v>0.1077</v>
      </c>
      <c r="M35" s="137">
        <v>9.4700000000000006E-2</v>
      </c>
      <c r="N35" s="137">
        <v>9.3899999999999997E-2</v>
      </c>
      <c r="O35" s="137">
        <v>0.1095</v>
      </c>
      <c r="P35" s="138">
        <v>0.1124</v>
      </c>
      <c r="Q35" s="138">
        <v>0.1246</v>
      </c>
    </row>
    <row r="36" spans="1:17">
      <c r="B36" s="59" t="s">
        <v>32</v>
      </c>
      <c r="C36" s="71">
        <v>6.0400000000000002E-2</v>
      </c>
      <c r="D36" s="71">
        <v>6.0299999999999999E-2</v>
      </c>
      <c r="E36" s="71">
        <v>5.9900000000000002E-2</v>
      </c>
      <c r="F36" s="71">
        <v>5.8200000000000002E-2</v>
      </c>
      <c r="G36" s="71">
        <v>6.0900000000000003E-2</v>
      </c>
      <c r="H36" s="71">
        <v>6.1100000000000002E-2</v>
      </c>
      <c r="I36" s="71">
        <v>6.5100000000000005E-2</v>
      </c>
      <c r="J36" s="71">
        <v>7.4999999999999997E-2</v>
      </c>
      <c r="K36" s="71">
        <v>9.0399999999999994E-2</v>
      </c>
      <c r="L36" s="70">
        <v>9.8699999999999996E-2</v>
      </c>
      <c r="M36" s="137">
        <v>9.1700000000000004E-2</v>
      </c>
      <c r="N36" s="137">
        <v>8.8900000000000007E-2</v>
      </c>
      <c r="O36" s="137">
        <v>8.72E-2</v>
      </c>
      <c r="P36" s="138">
        <v>8.3799999999999999E-2</v>
      </c>
      <c r="Q36" s="138">
        <v>7.5399999999999995E-2</v>
      </c>
    </row>
    <row r="37" spans="1:17">
      <c r="B37" s="59" t="s">
        <v>12</v>
      </c>
      <c r="C37" s="71">
        <v>3.7499999999999999E-2</v>
      </c>
      <c r="D37" s="71">
        <v>3.1300000000000001E-2</v>
      </c>
      <c r="E37" s="71">
        <v>3.1E-2</v>
      </c>
      <c r="F37" s="71">
        <v>6.6600000000000006E-2</v>
      </c>
      <c r="G37" s="71">
        <v>5.1999999999999998E-2</v>
      </c>
      <c r="H37" s="71">
        <v>4.6199999999999998E-2</v>
      </c>
      <c r="I37" s="71">
        <v>5.8700000000000002E-2</v>
      </c>
      <c r="J37" s="71">
        <v>6.2600000000000003E-2</v>
      </c>
      <c r="K37" s="71">
        <v>6.88E-2</v>
      </c>
      <c r="L37" s="70">
        <v>6.6199999999999995E-2</v>
      </c>
      <c r="M37" s="137">
        <v>0.08</v>
      </c>
      <c r="N37" s="137">
        <v>8.8700000000000001E-2</v>
      </c>
      <c r="O37" s="137">
        <v>8.0399999999999999E-2</v>
      </c>
      <c r="P37" s="138">
        <v>7.9899999999999999E-2</v>
      </c>
      <c r="Q37" s="138">
        <v>7.0199999999999999E-2</v>
      </c>
    </row>
    <row r="38" spans="1:17">
      <c r="A38" s="55"/>
      <c r="B38" s="18" t="s">
        <v>281</v>
      </c>
      <c r="C38" s="135">
        <v>6.7199999999999996E-2</v>
      </c>
      <c r="D38" s="135">
        <v>6.7199999999999996E-2</v>
      </c>
      <c r="E38" s="135">
        <v>6.7199999999999996E-2</v>
      </c>
      <c r="F38" s="135">
        <v>6.7199999999999996E-2</v>
      </c>
      <c r="G38" s="135">
        <v>6.7199999999999996E-2</v>
      </c>
      <c r="H38" s="136">
        <v>6.7199999999999996E-2</v>
      </c>
      <c r="I38" s="136">
        <v>7.5200000000000003E-2</v>
      </c>
      <c r="J38" s="136">
        <v>8.2000000000000003E-2</v>
      </c>
      <c r="K38" s="136">
        <v>8.5300000000000001E-2</v>
      </c>
      <c r="L38" s="136">
        <v>9.5600000000000004E-2</v>
      </c>
      <c r="M38" s="141">
        <v>9.1399999999999995E-2</v>
      </c>
      <c r="N38" s="141">
        <v>9.2899999999999996E-2</v>
      </c>
      <c r="O38" s="142">
        <v>9.5699999999999993E-2</v>
      </c>
      <c r="P38" s="136">
        <v>9.3799999999999994E-2</v>
      </c>
      <c r="Q38" s="136">
        <v>9.1600000000000001E-2</v>
      </c>
    </row>
    <row r="39" spans="1:17">
      <c r="B39" s="18" t="s">
        <v>150</v>
      </c>
      <c r="C39" s="67">
        <v>6.2300000000000001E-2</v>
      </c>
      <c r="D39" s="67">
        <v>6.2300000000000001E-2</v>
      </c>
      <c r="E39" s="67">
        <v>6.2300000000000001E-2</v>
      </c>
      <c r="F39" s="67">
        <v>6.2300000000000001E-2</v>
      </c>
      <c r="G39" s="65">
        <v>6.2300000000000001E-2</v>
      </c>
      <c r="H39" s="65">
        <v>6.7199999999999996E-2</v>
      </c>
      <c r="I39" s="65">
        <v>7.5499999999999998E-2</v>
      </c>
      <c r="J39" s="65">
        <v>8.2500000000000004E-2</v>
      </c>
      <c r="K39" s="67">
        <v>8.5300000000000001E-2</v>
      </c>
      <c r="L39" s="67">
        <v>9.5600000000000004E-2</v>
      </c>
      <c r="M39" s="67">
        <v>9.1399999999999995E-2</v>
      </c>
      <c r="N39" s="67">
        <v>9.2899999999999996E-2</v>
      </c>
      <c r="O39" s="122">
        <v>9.5699999999999993E-2</v>
      </c>
      <c r="P39" s="66">
        <v>9.3799999999999994E-2</v>
      </c>
      <c r="Q39" s="66">
        <v>9.1600000000000001E-2</v>
      </c>
    </row>
    <row r="40" spans="1:17">
      <c r="B40" s="18" t="s">
        <v>151</v>
      </c>
      <c r="C40" s="65"/>
      <c r="D40" s="65"/>
      <c r="E40" s="65"/>
      <c r="F40" s="65"/>
      <c r="G40" s="65"/>
      <c r="H40" s="65"/>
      <c r="I40" s="65"/>
      <c r="J40" s="65"/>
      <c r="K40" s="66"/>
      <c r="L40" s="66"/>
      <c r="M40" s="66"/>
      <c r="N40" s="66"/>
      <c r="O40" s="66"/>
      <c r="P40" s="66"/>
      <c r="Q40" s="66"/>
    </row>
    <row r="41" spans="1:17">
      <c r="B41" s="18" t="s">
        <v>282</v>
      </c>
      <c r="C41" s="65">
        <v>6.25E-2</v>
      </c>
      <c r="D41" s="65">
        <v>6.4399999999999999E-2</v>
      </c>
      <c r="E41" s="65">
        <v>6.2E-2</v>
      </c>
      <c r="F41" s="65">
        <v>6.4799999999999996E-2</v>
      </c>
      <c r="G41" s="65">
        <v>6.3399999999999998E-2</v>
      </c>
      <c r="H41" s="65">
        <v>6.8199999999999997E-2</v>
      </c>
      <c r="I41" s="65">
        <v>7.6600000000000001E-2</v>
      </c>
      <c r="J41" s="65">
        <v>8.3699999999999997E-2</v>
      </c>
      <c r="K41" s="67">
        <v>8.43E-2</v>
      </c>
      <c r="L41" s="67">
        <v>9.7199999999999995E-2</v>
      </c>
      <c r="M41" s="67">
        <v>9.1899999999999996E-2</v>
      </c>
      <c r="N41" s="67">
        <v>9.2899999999999996E-2</v>
      </c>
      <c r="O41" s="122">
        <v>9.6100000000000005E-2</v>
      </c>
      <c r="P41" s="66">
        <v>9.2799999999999994E-2</v>
      </c>
      <c r="Q41" s="66">
        <v>9.0800000000000006E-2</v>
      </c>
    </row>
    <row r="42" spans="1:17">
      <c r="B42" s="44" t="s">
        <v>257</v>
      </c>
      <c r="C42" s="138">
        <f t="shared" ref="C42:O42" si="0">MIN(C10:C37)</f>
        <v>3.7499999999999999E-2</v>
      </c>
      <c r="D42" s="138">
        <f t="shared" si="0"/>
        <v>3.1300000000000001E-2</v>
      </c>
      <c r="E42" s="138">
        <f t="shared" si="0"/>
        <v>3.1E-2</v>
      </c>
      <c r="F42" s="138">
        <f t="shared" si="0"/>
        <v>4.0500000000000001E-2</v>
      </c>
      <c r="G42" s="138">
        <f t="shared" si="0"/>
        <v>4.0899999999999999E-2</v>
      </c>
      <c r="H42" s="138">
        <f t="shared" si="0"/>
        <v>4.0899999999999999E-2</v>
      </c>
      <c r="I42" s="138">
        <f t="shared" si="0"/>
        <v>4.0899999999999999E-2</v>
      </c>
      <c r="J42" s="138">
        <f t="shared" si="0"/>
        <v>4.4299999999999999E-2</v>
      </c>
      <c r="K42" s="138">
        <f t="shared" si="0"/>
        <v>5.1400000000000001E-2</v>
      </c>
      <c r="L42" s="138">
        <f t="shared" si="0"/>
        <v>5.8700000000000002E-2</v>
      </c>
      <c r="M42" s="138">
        <f t="shared" si="0"/>
        <v>5.7299999999999997E-2</v>
      </c>
      <c r="N42" s="138">
        <f t="shared" si="0"/>
        <v>6.1600000000000002E-2</v>
      </c>
      <c r="O42" s="138">
        <f t="shared" si="0"/>
        <v>6.4699999999999994E-2</v>
      </c>
      <c r="P42" s="138">
        <f>MIN(P10:P37)</f>
        <v>6.7900000000000002E-2</v>
      </c>
      <c r="Q42" s="138">
        <f>MIN(Q10:Q37)</f>
        <v>6.6400000000000001E-2</v>
      </c>
    </row>
    <row r="43" spans="1:17">
      <c r="B43" s="44" t="s">
        <v>258</v>
      </c>
      <c r="C43" s="138">
        <f t="shared" ref="C43:O43" si="1">MAX(C10:C37)</f>
        <v>8.7800000000000003E-2</v>
      </c>
      <c r="D43" s="138">
        <f t="shared" si="1"/>
        <v>0.105</v>
      </c>
      <c r="E43" s="138">
        <f t="shared" si="1"/>
        <v>9.0300000000000005E-2</v>
      </c>
      <c r="F43" s="138">
        <f t="shared" si="1"/>
        <v>9.6199999999999994E-2</v>
      </c>
      <c r="G43" s="138">
        <f t="shared" si="1"/>
        <v>8.1799999999999998E-2</v>
      </c>
      <c r="H43" s="138">
        <f t="shared" si="1"/>
        <v>8.9599999999999999E-2</v>
      </c>
      <c r="I43" s="138">
        <f t="shared" si="1"/>
        <v>0.1114</v>
      </c>
      <c r="J43" s="138">
        <f t="shared" si="1"/>
        <v>0.1125</v>
      </c>
      <c r="K43" s="138">
        <f t="shared" si="1"/>
        <v>0.14050000000000001</v>
      </c>
      <c r="L43" s="138">
        <f t="shared" si="1"/>
        <v>0.15060000000000001</v>
      </c>
      <c r="M43" s="138">
        <f t="shared" si="1"/>
        <v>0.18559999999999999</v>
      </c>
      <c r="N43" s="138">
        <f t="shared" si="1"/>
        <v>0.18509999999999999</v>
      </c>
      <c r="O43" s="138">
        <f t="shared" si="1"/>
        <v>0.21709999999999999</v>
      </c>
      <c r="P43" s="138">
        <f>MAX(P10:P37)</f>
        <v>0.20019999999999999</v>
      </c>
      <c r="Q43" s="138">
        <f>MAX(Q10:Q37)</f>
        <v>0.18609999999999999</v>
      </c>
    </row>
    <row r="44" spans="1:17" ht="25.5">
      <c r="B44" s="131" t="s">
        <v>272</v>
      </c>
      <c r="C44" s="75"/>
      <c r="D44" s="75" t="str">
        <f>IF($B$47="Maximiser",IF(D27&lt;C27,"DET",IF(D27=C27,"EGAL","AM")),IF($B$47="Minimiser",(IF(D27&gt;C27,"DET",IF(D27=C27,"EGAL","AM")))))</f>
        <v>AM</v>
      </c>
      <c r="E44" s="75" t="str">
        <f t="shared" ref="E44:Q44" si="2">IF($B$47="Maximiser",IF(E27&lt;D27,"DET",IF(E27=D27,"EGAL","AM")),IF($B$47="Minimiser",(IF(E27&gt;D27,"DET",IF(E27=D27,"EGAL","AM")))))</f>
        <v>DET</v>
      </c>
      <c r="F44" s="75" t="str">
        <f t="shared" si="2"/>
        <v>DET</v>
      </c>
      <c r="G44" s="75" t="str">
        <f t="shared" si="2"/>
        <v>DET</v>
      </c>
      <c r="H44" s="75" t="str">
        <f t="shared" si="2"/>
        <v>DET</v>
      </c>
      <c r="I44" s="75" t="str">
        <f t="shared" si="2"/>
        <v>DET</v>
      </c>
      <c r="J44" s="75" t="str">
        <f t="shared" si="2"/>
        <v>DET</v>
      </c>
      <c r="K44" s="75" t="str">
        <f t="shared" si="2"/>
        <v>AM</v>
      </c>
      <c r="L44" s="75" t="str">
        <f t="shared" si="2"/>
        <v>DET</v>
      </c>
      <c r="M44" s="75" t="str">
        <f t="shared" si="2"/>
        <v>AM</v>
      </c>
      <c r="N44" s="75" t="str">
        <f t="shared" si="2"/>
        <v>DET</v>
      </c>
      <c r="O44" s="75" t="str">
        <f t="shared" si="2"/>
        <v>DET</v>
      </c>
      <c r="P44" s="75" t="str">
        <f t="shared" si="2"/>
        <v>AM</v>
      </c>
      <c r="Q44" s="75" t="str">
        <f t="shared" si="2"/>
        <v>DET</v>
      </c>
    </row>
    <row r="45" spans="1:17" ht="25.5">
      <c r="B45" s="40" t="s">
        <v>273</v>
      </c>
      <c r="C45" s="75" t="str">
        <f>IF($B$47="Maximiser",IF(C27&lt;0.8*C38,"R",IF(C27&gt;1.2*C38,"V","O")),IF($B$47="Minimiser",IF(C27&lt;0.8*C38,"V",IF(C27&gt;1.2*C38,"R","O"))))</f>
        <v>O</v>
      </c>
      <c r="D45" s="75" t="str">
        <f t="shared" ref="D45:P45" si="3">IF($B$47="Maximiser",IF(D27&lt;0.8*D38,"R",IF(D27&gt;1.2*D38,"V","O")),IF($B$47="Minimiser",IF(D27&lt;0.8*D38,"V",IF(D27&gt;1.2*D38,"R","O"))))</f>
        <v>O</v>
      </c>
      <c r="E45" s="75" t="str">
        <f t="shared" si="3"/>
        <v>O</v>
      </c>
      <c r="F45" s="75" t="str">
        <f t="shared" si="3"/>
        <v>O</v>
      </c>
      <c r="G45" s="75" t="str">
        <f t="shared" si="3"/>
        <v>O</v>
      </c>
      <c r="H45" s="75" t="str">
        <f t="shared" si="3"/>
        <v>O</v>
      </c>
      <c r="I45" s="75" t="str">
        <f t="shared" si="3"/>
        <v>O</v>
      </c>
      <c r="J45" s="75" t="str">
        <f t="shared" si="3"/>
        <v>O</v>
      </c>
      <c r="K45" s="75" t="str">
        <f t="shared" si="3"/>
        <v>O</v>
      </c>
      <c r="L45" s="75" t="str">
        <f t="shared" si="3"/>
        <v>O</v>
      </c>
      <c r="M45" s="75" t="str">
        <f t="shared" si="3"/>
        <v>O</v>
      </c>
      <c r="N45" s="75" t="str">
        <f t="shared" si="3"/>
        <v>O</v>
      </c>
      <c r="O45" s="75" t="str">
        <f t="shared" si="3"/>
        <v>O</v>
      </c>
      <c r="P45" s="75" t="str">
        <f t="shared" si="3"/>
        <v>O</v>
      </c>
      <c r="Q45" s="75" t="str">
        <f t="shared" ref="Q45" si="4">IF($B$47="Maximiser",IF(Q27&lt;0.8*Q38,"R",IF(Q27&gt;1.2*Q38,"V","O")),IF($B$47="Minimiser",IF(Q27&lt;0.8*Q38,"V",IF(Q27&gt;1.2*Q38,"R","O"))))</f>
        <v>O</v>
      </c>
    </row>
    <row r="46" spans="1:17">
      <c r="B46" s="44" t="s">
        <v>280</v>
      </c>
      <c r="C46" s="130">
        <v>9</v>
      </c>
      <c r="D46" s="130">
        <v>8</v>
      </c>
      <c r="E46" s="130">
        <v>8</v>
      </c>
      <c r="F46" s="130">
        <v>6</v>
      </c>
      <c r="G46" s="130">
        <v>2</v>
      </c>
      <c r="H46" s="130">
        <v>0</v>
      </c>
      <c r="I46" s="130">
        <v>0</v>
      </c>
      <c r="J46" s="130">
        <v>0</v>
      </c>
      <c r="K46" s="130">
        <v>1</v>
      </c>
      <c r="L46" s="130">
        <v>1</v>
      </c>
      <c r="M46" s="130">
        <v>1</v>
      </c>
      <c r="N46" s="130">
        <v>0</v>
      </c>
      <c r="O46" s="130">
        <v>0</v>
      </c>
      <c r="P46" s="130">
        <v>0</v>
      </c>
      <c r="Q46" s="130">
        <v>0</v>
      </c>
    </row>
    <row r="47" spans="1:17">
      <c r="B47" s="41" t="s">
        <v>279</v>
      </c>
      <c r="O47" s="117"/>
    </row>
    <row r="48" spans="1:17">
      <c r="C48" s="145">
        <f>IF($B$47="Maximiser",RANK(C27,C$10:C$37),COUNTIFS(C10:C37,"&lt;"&amp;C27)+1)</f>
        <v>26</v>
      </c>
      <c r="D48" s="145">
        <f t="shared" ref="D48:Q48" si="5">IF($B$47="Maximiser",RANK(D27,D$10:D$37),COUNTIFS(D10:D37,"&lt;"&amp;D27)+1)</f>
        <v>18</v>
      </c>
      <c r="E48" s="145">
        <f t="shared" si="5"/>
        <v>19</v>
      </c>
      <c r="F48" s="145">
        <f t="shared" si="5"/>
        <v>20</v>
      </c>
      <c r="G48" s="145">
        <f t="shared" si="5"/>
        <v>22</v>
      </c>
      <c r="H48" s="145">
        <f t="shared" si="5"/>
        <v>22</v>
      </c>
      <c r="I48" s="145">
        <f t="shared" si="5"/>
        <v>23</v>
      </c>
      <c r="J48" s="145">
        <f t="shared" si="5"/>
        <v>25</v>
      </c>
      <c r="K48" s="145">
        <f t="shared" si="5"/>
        <v>18</v>
      </c>
      <c r="L48" s="145">
        <f t="shared" si="5"/>
        <v>22</v>
      </c>
      <c r="M48" s="145">
        <f t="shared" si="5"/>
        <v>19</v>
      </c>
      <c r="N48" s="145">
        <f t="shared" si="5"/>
        <v>16</v>
      </c>
      <c r="O48" s="145">
        <f t="shared" si="5"/>
        <v>17</v>
      </c>
      <c r="P48" s="145">
        <f t="shared" si="5"/>
        <v>15</v>
      </c>
      <c r="Q48" s="145">
        <f t="shared" si="5"/>
        <v>18</v>
      </c>
    </row>
    <row r="51" spans="2:3">
      <c r="B51" s="8" t="s">
        <v>259</v>
      </c>
      <c r="C51" s="8" t="s">
        <v>193</v>
      </c>
    </row>
    <row r="52" spans="2:3">
      <c r="B52" s="5" t="s">
        <v>260</v>
      </c>
    </row>
    <row r="53" spans="2:3">
      <c r="C53" s="8" t="s">
        <v>194</v>
      </c>
    </row>
    <row r="54" spans="2:3">
      <c r="C54" s="8" t="s">
        <v>192</v>
      </c>
    </row>
    <row r="55" spans="2:3">
      <c r="C55" s="8" t="s">
        <v>191</v>
      </c>
    </row>
    <row r="56" spans="2:3">
      <c r="C56" s="8" t="s">
        <v>190</v>
      </c>
    </row>
    <row r="57" spans="2:3">
      <c r="C57" s="8" t="s">
        <v>189</v>
      </c>
    </row>
    <row r="59" spans="2:3">
      <c r="C59" s="8" t="s">
        <v>195</v>
      </c>
    </row>
  </sheetData>
  <phoneticPr fontId="0" type="noConversion"/>
  <conditionalFormatting sqref="C27">
    <cfRule type="cellIs" dxfId="305" priority="83" stopIfTrue="1" operator="between">
      <formula>$C$41*1.2</formula>
      <formula>$C$41*0.8</formula>
    </cfRule>
    <cfRule type="cellIs" dxfId="304" priority="99" stopIfTrue="1" operator="lessThan">
      <formula>C$41*0.8</formula>
    </cfRule>
    <cfRule type="cellIs" dxfId="303" priority="100" stopIfTrue="1" operator="greaterThan">
      <formula>C$41*1.2</formula>
    </cfRule>
  </conditionalFormatting>
  <conditionalFormatting sqref="D27">
    <cfRule type="cellIs" dxfId="302" priority="80" stopIfTrue="1" operator="between">
      <formula>$C$41*1.2</formula>
      <formula>$C$41*0.8</formula>
    </cfRule>
    <cfRule type="cellIs" dxfId="301" priority="81" stopIfTrue="1" operator="lessThan">
      <formula>D$41*0.8</formula>
    </cfRule>
    <cfRule type="cellIs" dxfId="300" priority="82" stopIfTrue="1" operator="greaterThan">
      <formula>D$41*1.2</formula>
    </cfRule>
  </conditionalFormatting>
  <conditionalFormatting sqref="E27">
    <cfRule type="cellIs" dxfId="299" priority="77" stopIfTrue="1" operator="between">
      <formula>$C$41*1.2</formula>
      <formula>$C$41*0.8</formula>
    </cfRule>
    <cfRule type="cellIs" dxfId="298" priority="78" stopIfTrue="1" operator="lessThan">
      <formula>E$41*0.8</formula>
    </cfRule>
    <cfRule type="cellIs" dxfId="297" priority="79" stopIfTrue="1" operator="greaterThan">
      <formula>E$41*1.2</formula>
    </cfRule>
  </conditionalFormatting>
  <conditionalFormatting sqref="F27">
    <cfRule type="cellIs" dxfId="296" priority="74" stopIfTrue="1" operator="between">
      <formula>$C$41*1.2</formula>
      <formula>$C$41*0.8</formula>
    </cfRule>
    <cfRule type="cellIs" dxfId="295" priority="75" stopIfTrue="1" operator="lessThan">
      <formula>F$41*0.8</formula>
    </cfRule>
    <cfRule type="cellIs" dxfId="294" priority="76" stopIfTrue="1" operator="greaterThan">
      <formula>F$41*1.2</formula>
    </cfRule>
  </conditionalFormatting>
  <conditionalFormatting sqref="G27">
    <cfRule type="cellIs" dxfId="293" priority="71" stopIfTrue="1" operator="between">
      <formula>$C$41*1.2</formula>
      <formula>$C$41*0.8</formula>
    </cfRule>
    <cfRule type="cellIs" dxfId="292" priority="72" stopIfTrue="1" operator="lessThan">
      <formula>G$41*0.8</formula>
    </cfRule>
    <cfRule type="cellIs" dxfId="291" priority="73" stopIfTrue="1" operator="greaterThan">
      <formula>G$41*1.2</formula>
    </cfRule>
  </conditionalFormatting>
  <conditionalFormatting sqref="C27">
    <cfRule type="cellIs" dxfId="290" priority="37" stopIfTrue="1" operator="between">
      <formula>C$41*0.8</formula>
      <formula>C$41*1.2</formula>
    </cfRule>
    <cfRule type="cellIs" dxfId="289" priority="38" stopIfTrue="1" operator="lessThan">
      <formula>C$41*0.8</formula>
    </cfRule>
    <cfRule type="cellIs" dxfId="288" priority="39" stopIfTrue="1" operator="greaterThan">
      <formula>C$41*1.2</formula>
    </cfRule>
  </conditionalFormatting>
  <conditionalFormatting sqref="D27">
    <cfRule type="cellIs" dxfId="287" priority="34" stopIfTrue="1" operator="between">
      <formula>D$41*0.8</formula>
      <formula>D$41*1.2</formula>
    </cfRule>
    <cfRule type="cellIs" dxfId="286" priority="35" stopIfTrue="1" operator="lessThan">
      <formula>D$41*0.8</formula>
    </cfRule>
    <cfRule type="cellIs" dxfId="285" priority="36" stopIfTrue="1" operator="greaterThan">
      <formula>D$41*1.2</formula>
    </cfRule>
  </conditionalFormatting>
  <conditionalFormatting sqref="E27">
    <cfRule type="cellIs" dxfId="284" priority="31" stopIfTrue="1" operator="between">
      <formula>E$41*0.8</formula>
      <formula>E$41*1.2</formula>
    </cfRule>
    <cfRule type="cellIs" dxfId="283" priority="32" stopIfTrue="1" operator="lessThan">
      <formula>E$41*0.8</formula>
    </cfRule>
    <cfRule type="cellIs" dxfId="282" priority="33" stopIfTrue="1" operator="greaterThan">
      <formula>E$41*1.2</formula>
    </cfRule>
  </conditionalFormatting>
  <conditionalFormatting sqref="F27">
    <cfRule type="cellIs" dxfId="281" priority="28" stopIfTrue="1" operator="between">
      <formula>F$41*0.8</formula>
      <formula>F$41*1.2</formula>
    </cfRule>
    <cfRule type="cellIs" dxfId="280" priority="29" stopIfTrue="1" operator="lessThan">
      <formula>F$41*0.8</formula>
    </cfRule>
    <cfRule type="cellIs" dxfId="279" priority="30" stopIfTrue="1" operator="greaterThan">
      <formula>F$41*1.2</formula>
    </cfRule>
  </conditionalFormatting>
  <conditionalFormatting sqref="G27">
    <cfRule type="cellIs" dxfId="278" priority="25" stopIfTrue="1" operator="between">
      <formula>G$41*0.8</formula>
      <formula>G$41*1.2</formula>
    </cfRule>
    <cfRule type="cellIs" dxfId="277" priority="26" stopIfTrue="1" operator="lessThan">
      <formula>G$41*0.8</formula>
    </cfRule>
    <cfRule type="cellIs" dxfId="276" priority="27" stopIfTrue="1" operator="greaterThan">
      <formula>G$41*1.2</formula>
    </cfRule>
  </conditionalFormatting>
  <conditionalFormatting sqref="H27">
    <cfRule type="cellIs" dxfId="275" priority="22" stopIfTrue="1" operator="between">
      <formula>H$38*0.8</formula>
      <formula>H$38*1.2</formula>
    </cfRule>
    <cfRule type="cellIs" dxfId="274" priority="23" stopIfTrue="1" operator="lessThan">
      <formula>H$38*0.8</formula>
    </cfRule>
    <cfRule type="cellIs" dxfId="273" priority="24" stopIfTrue="1" operator="greaterThan">
      <formula>H$38*1.2</formula>
    </cfRule>
  </conditionalFormatting>
  <conditionalFormatting sqref="I27">
    <cfRule type="cellIs" dxfId="272" priority="19" stopIfTrue="1" operator="between">
      <formula>I$38*0.8</formula>
      <formula>I$38*1.2</formula>
    </cfRule>
    <cfRule type="cellIs" dxfId="271" priority="20" stopIfTrue="1" operator="lessThan">
      <formula>I$38*0.8</formula>
    </cfRule>
    <cfRule type="cellIs" dxfId="270" priority="21" stopIfTrue="1" operator="greaterThan">
      <formula>I$38*1.2</formula>
    </cfRule>
  </conditionalFormatting>
  <conditionalFormatting sqref="J27">
    <cfRule type="cellIs" dxfId="269" priority="16" stopIfTrue="1" operator="between">
      <formula>J$38*0.8</formula>
      <formula>J$38*1.2</formula>
    </cfRule>
    <cfRule type="cellIs" dxfId="268" priority="17" stopIfTrue="1" operator="lessThan">
      <formula>J$38*0.8</formula>
    </cfRule>
    <cfRule type="cellIs" dxfId="267" priority="18" stopIfTrue="1" operator="greaterThan">
      <formula>J$38*1.2</formula>
    </cfRule>
  </conditionalFormatting>
  <conditionalFormatting sqref="K27">
    <cfRule type="cellIs" dxfId="266" priority="13" stopIfTrue="1" operator="between">
      <formula>K$38*0.8</formula>
      <formula>K$38*1.2</formula>
    </cfRule>
    <cfRule type="cellIs" dxfId="265" priority="14" stopIfTrue="1" operator="lessThan">
      <formula>K$38*0.8</formula>
    </cfRule>
    <cfRule type="cellIs" dxfId="264" priority="15" stopIfTrue="1" operator="greaterThan">
      <formula>K$38*1.2</formula>
    </cfRule>
  </conditionalFormatting>
  <conditionalFormatting sqref="L27">
    <cfRule type="cellIs" dxfId="263" priority="10" stopIfTrue="1" operator="between">
      <formula>L$38*0.8</formula>
      <formula>L$38*1.2</formula>
    </cfRule>
    <cfRule type="cellIs" dxfId="262" priority="11" stopIfTrue="1" operator="lessThan">
      <formula>L$38*0.8</formula>
    </cfRule>
    <cfRule type="cellIs" dxfId="261" priority="12" stopIfTrue="1" operator="greaterThan">
      <formula>L$38*1.2</formula>
    </cfRule>
  </conditionalFormatting>
  <conditionalFormatting sqref="M27:O27">
    <cfRule type="cellIs" dxfId="260" priority="7" stopIfTrue="1" operator="between">
      <formula>M$38*0.8</formula>
      <formula>M$38*1.2</formula>
    </cfRule>
    <cfRule type="cellIs" dxfId="259" priority="8" stopIfTrue="1" operator="lessThan">
      <formula>M$38*0.8</formula>
    </cfRule>
    <cfRule type="cellIs" dxfId="258" priority="9" stopIfTrue="1" operator="greaterThan">
      <formula>M$38*1.2</formula>
    </cfRule>
  </conditionalFormatting>
  <conditionalFormatting sqref="P27:Q27">
    <cfRule type="cellIs" dxfId="257" priority="4" stopIfTrue="1" operator="between">
      <formula>P$38*0.8</formula>
      <formula>P$38*1.2</formula>
    </cfRule>
    <cfRule type="cellIs" dxfId="256" priority="5" stopIfTrue="1" operator="lessThan">
      <formula>P$38*0.8</formula>
    </cfRule>
    <cfRule type="cellIs" dxfId="255" priority="6" stopIfTrue="1" operator="greaterThan">
      <formula>P$38*1.2</formula>
    </cfRule>
  </conditionalFormatting>
  <conditionalFormatting sqref="C45:Q45">
    <cfRule type="containsText" dxfId="254" priority="1" stopIfTrue="1" operator="containsText" text="O">
      <formula>NOT(ISERROR(SEARCH("O",C45)))</formula>
    </cfRule>
    <cfRule type="containsText" dxfId="253" priority="2" stopIfTrue="1" operator="containsText" text="R">
      <formula>NOT(ISERROR(SEARCH("R",C45)))</formula>
    </cfRule>
    <cfRule type="containsText" dxfId="252" priority="3" stopIfTrue="1" operator="containsText" text="V">
      <formula>NOT(ISERROR(SEARCH("V",C45)))</formula>
    </cfRule>
  </conditionalFormatting>
  <hyperlinks>
    <hyperlink ref="B52" r:id="rId1"/>
  </hyperlinks>
  <pageMargins left="0.75" right="0.75" top="1" bottom="1" header="0.4921259845" footer="0.4921259845"/>
  <pageSetup paperSize="9" orientation="portrait"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Q79"/>
  <sheetViews>
    <sheetView zoomScale="80" zoomScaleNormal="80" workbookViewId="0">
      <selection activeCell="C58" sqref="C58"/>
    </sheetView>
  </sheetViews>
  <sheetFormatPr defaultRowHeight="12.75"/>
  <cols>
    <col min="1" max="1" width="3" style="8" bestFit="1" customWidth="1"/>
    <col min="2" max="2" width="18" style="8" bestFit="1" customWidth="1"/>
    <col min="3" max="3" width="11.85546875" style="8" customWidth="1"/>
    <col min="4" max="17" width="8.42578125" style="8" customWidth="1"/>
    <col min="18" max="16384" width="9.140625" style="8"/>
  </cols>
  <sheetData>
    <row r="1" spans="2:17">
      <c r="B1" s="1" t="s">
        <v>21</v>
      </c>
      <c r="C1" s="8" t="s">
        <v>57</v>
      </c>
      <c r="D1" s="1"/>
      <c r="E1" s="1"/>
      <c r="F1" s="1"/>
    </row>
    <row r="2" spans="2:17">
      <c r="B2" s="3" t="s">
        <v>22</v>
      </c>
      <c r="C2" s="77" t="s">
        <v>181</v>
      </c>
      <c r="D2" s="3"/>
      <c r="E2" s="3"/>
      <c r="F2" s="3"/>
    </row>
    <row r="3" spans="2:17">
      <c r="B3" s="3" t="s">
        <v>23</v>
      </c>
      <c r="C3" s="6" t="s">
        <v>33</v>
      </c>
      <c r="D3" s="3"/>
      <c r="E3" s="3"/>
      <c r="F3" s="3"/>
    </row>
    <row r="4" spans="2:17">
      <c r="B4" s="3" t="s">
        <v>24</v>
      </c>
      <c r="C4" s="6" t="s">
        <v>39</v>
      </c>
      <c r="D4" s="3"/>
      <c r="E4" s="3"/>
      <c r="F4" s="3"/>
    </row>
    <row r="5" spans="2:17">
      <c r="B5" s="3" t="s">
        <v>70</v>
      </c>
      <c r="C5" s="17">
        <v>42166</v>
      </c>
      <c r="D5" s="41"/>
      <c r="E5" s="3"/>
      <c r="F5" s="3"/>
    </row>
    <row r="6" spans="2:17">
      <c r="B6" s="3"/>
      <c r="C6" s="3"/>
      <c r="D6" s="3"/>
      <c r="E6" s="3"/>
      <c r="F6" s="3"/>
      <c r="G6" s="6"/>
    </row>
    <row r="7" spans="2:17">
      <c r="B7" s="3"/>
      <c r="C7" s="3"/>
      <c r="D7" s="3"/>
      <c r="E7" s="3"/>
      <c r="F7" s="3"/>
      <c r="G7" s="6"/>
    </row>
    <row r="8" spans="2:17">
      <c r="B8" s="41"/>
      <c r="C8" s="41"/>
      <c r="D8" s="41"/>
      <c r="E8" s="41"/>
      <c r="F8" s="41"/>
      <c r="G8" s="2"/>
    </row>
    <row r="9" spans="2:17">
      <c r="B9" s="7" t="s">
        <v>2</v>
      </c>
      <c r="C9" s="7" t="s">
        <v>87</v>
      </c>
      <c r="D9" s="7" t="s">
        <v>88</v>
      </c>
      <c r="E9" s="7" t="s">
        <v>89</v>
      </c>
      <c r="F9" s="7" t="s">
        <v>90</v>
      </c>
      <c r="G9" s="7" t="s">
        <v>91</v>
      </c>
      <c r="H9" s="7" t="s">
        <v>92</v>
      </c>
      <c r="I9" s="7" t="s">
        <v>93</v>
      </c>
      <c r="J9" s="7" t="s">
        <v>94</v>
      </c>
      <c r="K9" s="7" t="s">
        <v>95</v>
      </c>
      <c r="L9" s="7" t="s">
        <v>155</v>
      </c>
      <c r="M9" s="7" t="s">
        <v>167</v>
      </c>
      <c r="N9" s="7" t="s">
        <v>171</v>
      </c>
      <c r="O9" s="7" t="s">
        <v>184</v>
      </c>
      <c r="P9" s="7" t="s">
        <v>265</v>
      </c>
      <c r="Q9" s="7" t="s">
        <v>284</v>
      </c>
    </row>
    <row r="10" spans="2:17">
      <c r="B10" s="59" t="s">
        <v>14</v>
      </c>
      <c r="C10" s="163">
        <v>4.7805999999999997</v>
      </c>
      <c r="D10" s="163">
        <v>7.7563000000000004</v>
      </c>
      <c r="E10" s="163">
        <v>7.28</v>
      </c>
      <c r="F10" s="163">
        <v>6.73</v>
      </c>
      <c r="G10" s="163">
        <v>6.3890000000000002</v>
      </c>
      <c r="H10" s="163">
        <v>7.76</v>
      </c>
      <c r="I10" s="163">
        <v>10.47</v>
      </c>
      <c r="J10" s="163">
        <v>12.15</v>
      </c>
      <c r="K10" s="163">
        <v>11.28</v>
      </c>
      <c r="L10" s="164">
        <v>10.86</v>
      </c>
      <c r="M10" s="164">
        <v>8.98</v>
      </c>
      <c r="N10" s="164">
        <v>9.65</v>
      </c>
      <c r="O10" s="164">
        <v>9.27</v>
      </c>
      <c r="P10" s="164">
        <v>12.16</v>
      </c>
      <c r="Q10" s="164">
        <v>11.35</v>
      </c>
    </row>
    <row r="11" spans="2:17">
      <c r="B11" s="59" t="s">
        <v>16</v>
      </c>
      <c r="C11" s="163">
        <v>3.5304000000000002</v>
      </c>
      <c r="D11" s="163">
        <v>5.5274999999999999</v>
      </c>
      <c r="E11" s="163">
        <v>5.62</v>
      </c>
      <c r="F11" s="163">
        <v>5.46</v>
      </c>
      <c r="G11" s="163">
        <v>5.57</v>
      </c>
      <c r="H11" s="163">
        <v>6.14</v>
      </c>
      <c r="I11" s="163">
        <v>8.34</v>
      </c>
      <c r="J11" s="163">
        <v>8.91</v>
      </c>
      <c r="K11" s="165">
        <v>8.7550000000000008</v>
      </c>
      <c r="L11" s="164">
        <v>8.6</v>
      </c>
      <c r="M11" s="164">
        <v>9.01</v>
      </c>
      <c r="N11" s="164">
        <v>8.9700000000000006</v>
      </c>
      <c r="O11" s="164">
        <v>9.7899999999999991</v>
      </c>
      <c r="P11" s="164">
        <v>9.6999999999999993</v>
      </c>
      <c r="Q11" s="164">
        <v>9.43</v>
      </c>
    </row>
    <row r="12" spans="2:17">
      <c r="B12" s="59" t="s">
        <v>9</v>
      </c>
      <c r="C12" s="163">
        <v>4.4223999999999997</v>
      </c>
      <c r="D12" s="163">
        <v>6.3188000000000004</v>
      </c>
      <c r="E12" s="163">
        <v>5.25</v>
      </c>
      <c r="F12" s="163">
        <v>5.42</v>
      </c>
      <c r="G12" s="163">
        <v>5.2805999999999997</v>
      </c>
      <c r="H12" s="163">
        <v>5.27</v>
      </c>
      <c r="I12" s="163">
        <v>7.06</v>
      </c>
      <c r="J12" s="163">
        <v>6.89</v>
      </c>
      <c r="K12" s="163">
        <v>8.98</v>
      </c>
      <c r="L12" s="164">
        <v>8.73</v>
      </c>
      <c r="M12" s="164">
        <v>7.64</v>
      </c>
      <c r="N12" s="164">
        <v>8.7200000000000006</v>
      </c>
      <c r="O12" s="164">
        <v>9.17</v>
      </c>
      <c r="P12" s="164">
        <v>10.71</v>
      </c>
      <c r="Q12" s="164">
        <v>8.42</v>
      </c>
    </row>
    <row r="13" spans="2:17">
      <c r="B13" s="59" t="s">
        <v>72</v>
      </c>
      <c r="C13" s="165">
        <v>3.5005000000000002</v>
      </c>
      <c r="D13" s="165">
        <v>3.5005000000000002</v>
      </c>
      <c r="E13" s="165">
        <v>3.5005000000000002</v>
      </c>
      <c r="F13" s="165">
        <v>3.5005000000000002</v>
      </c>
      <c r="G13" s="163">
        <v>3.5005000000000002</v>
      </c>
      <c r="H13" s="163">
        <v>3.7772999999999999</v>
      </c>
      <c r="I13" s="163">
        <v>4.5019999999999998</v>
      </c>
      <c r="J13" s="163">
        <v>5.2172999999999998</v>
      </c>
      <c r="K13" s="163">
        <v>5.7163000000000004</v>
      </c>
      <c r="L13" s="164">
        <v>8.7431999999999999</v>
      </c>
      <c r="M13" s="164">
        <v>6.6622000000000003</v>
      </c>
      <c r="N13" s="164">
        <v>7.9763000000000002</v>
      </c>
      <c r="O13" s="164">
        <v>10.031700000000001</v>
      </c>
      <c r="P13" s="164">
        <v>9.8935999999999993</v>
      </c>
      <c r="Q13" s="164">
        <v>9.4947999999999997</v>
      </c>
    </row>
    <row r="14" spans="2:17">
      <c r="B14" s="59" t="s">
        <v>25</v>
      </c>
      <c r="C14" s="163"/>
      <c r="D14" s="163"/>
      <c r="E14" s="163"/>
      <c r="F14" s="163"/>
      <c r="G14" s="163"/>
      <c r="H14" s="163"/>
      <c r="I14" s="163"/>
      <c r="J14" s="163"/>
      <c r="K14" s="163" t="s">
        <v>206</v>
      </c>
      <c r="L14" s="164" t="s">
        <v>206</v>
      </c>
      <c r="M14" s="164" t="s">
        <v>206</v>
      </c>
      <c r="N14" s="164" t="s">
        <v>206</v>
      </c>
      <c r="O14" s="164" t="s">
        <v>206</v>
      </c>
      <c r="P14" s="164" t="s">
        <v>206</v>
      </c>
      <c r="Q14" s="164" t="s">
        <v>206</v>
      </c>
    </row>
    <row r="15" spans="2:17">
      <c r="B15" s="59" t="s">
        <v>263</v>
      </c>
      <c r="C15" s="165">
        <v>6.4217000000000004</v>
      </c>
      <c r="D15" s="165">
        <v>6.4217000000000004</v>
      </c>
      <c r="E15" s="165">
        <v>6.4217000000000004</v>
      </c>
      <c r="F15" s="165">
        <v>6.4217000000000004</v>
      </c>
      <c r="G15" s="165">
        <v>6.4217000000000004</v>
      </c>
      <c r="H15" s="165">
        <v>6.4217000000000004</v>
      </c>
      <c r="I15" s="163">
        <v>6.4217000000000004</v>
      </c>
      <c r="J15" s="163">
        <v>6.5716000000000001</v>
      </c>
      <c r="K15" s="163">
        <v>6.577</v>
      </c>
      <c r="L15" s="164">
        <v>7.3202999999999996</v>
      </c>
      <c r="M15" s="164">
        <v>9.4504999999999999</v>
      </c>
      <c r="N15" s="164">
        <v>11.2376</v>
      </c>
      <c r="O15" s="164">
        <v>11.850300000000001</v>
      </c>
      <c r="P15" s="164">
        <v>12.6945</v>
      </c>
      <c r="Q15" s="164">
        <v>11.407999999999999</v>
      </c>
    </row>
    <row r="16" spans="2:17">
      <c r="B16" s="59" t="s">
        <v>8</v>
      </c>
      <c r="C16" s="163">
        <v>4.5944000000000003</v>
      </c>
      <c r="D16" s="163">
        <v>5.9885999999999999</v>
      </c>
      <c r="E16" s="163">
        <v>4.4935</v>
      </c>
      <c r="F16" s="163">
        <v>5.2607999999999997</v>
      </c>
      <c r="G16" s="163">
        <v>4.6052</v>
      </c>
      <c r="H16" s="163">
        <v>6.0076999999999998</v>
      </c>
      <c r="I16" s="163">
        <v>6.1650999999999998</v>
      </c>
      <c r="J16" s="163">
        <v>5.7687999999999997</v>
      </c>
      <c r="K16" s="165">
        <v>6.5750000000000002</v>
      </c>
      <c r="L16" s="164">
        <v>6.3442999999999996</v>
      </c>
      <c r="M16" s="164">
        <v>6.3731999999999998</v>
      </c>
      <c r="N16" s="164">
        <v>8.7980999999999998</v>
      </c>
      <c r="O16" s="164">
        <v>8.6524000000000001</v>
      </c>
      <c r="P16" s="164">
        <v>9.5947999999999993</v>
      </c>
      <c r="Q16" s="164">
        <v>7.6219999999999999</v>
      </c>
    </row>
    <row r="17" spans="2:17">
      <c r="B17" s="59" t="s">
        <v>17</v>
      </c>
      <c r="C17" s="163">
        <v>4.0490000000000004</v>
      </c>
      <c r="D17" s="163">
        <v>5.5365000000000002</v>
      </c>
      <c r="E17" s="163">
        <v>4.34</v>
      </c>
      <c r="F17" s="163">
        <v>4.8099999999999996</v>
      </c>
      <c r="G17" s="163">
        <v>4.4066000000000001</v>
      </c>
      <c r="H17" s="163">
        <v>4.6832000000000003</v>
      </c>
      <c r="I17" s="163">
        <v>7.24</v>
      </c>
      <c r="J17" s="163">
        <v>7.0735999999999999</v>
      </c>
      <c r="K17" s="163">
        <v>7.641</v>
      </c>
      <c r="L17" s="164">
        <v>8.702</v>
      </c>
      <c r="M17" s="164">
        <v>7.7023000000000001</v>
      </c>
      <c r="N17" s="164">
        <v>8.09</v>
      </c>
      <c r="O17" s="164">
        <v>10.029999999999999</v>
      </c>
      <c r="P17" s="164">
        <v>10.65</v>
      </c>
      <c r="Q17" s="164">
        <v>10.23</v>
      </c>
    </row>
    <row r="18" spans="2:17">
      <c r="B18" s="59" t="s">
        <v>26</v>
      </c>
      <c r="C18" s="165">
        <v>2.9127999999999998</v>
      </c>
      <c r="D18" s="165">
        <v>2.9127999999999998</v>
      </c>
      <c r="E18" s="165">
        <v>2.9127999999999998</v>
      </c>
      <c r="F18" s="163">
        <v>2.9127999999999998</v>
      </c>
      <c r="G18" s="163">
        <v>2.9127999999999998</v>
      </c>
      <c r="H18" s="163">
        <v>2.7519999999999998</v>
      </c>
      <c r="I18" s="163">
        <v>2.8447</v>
      </c>
      <c r="J18" s="163">
        <v>3.6909000000000001</v>
      </c>
      <c r="K18" s="163">
        <v>6.7774000000000001</v>
      </c>
      <c r="L18" s="164">
        <v>7.3010999999999999</v>
      </c>
      <c r="M18" s="164">
        <v>7.5019</v>
      </c>
      <c r="N18" s="164">
        <v>7.31</v>
      </c>
      <c r="O18" s="164">
        <v>9.82</v>
      </c>
      <c r="P18" s="164">
        <v>9.94</v>
      </c>
      <c r="Q18" s="164">
        <v>9.42</v>
      </c>
    </row>
    <row r="19" spans="2:17">
      <c r="B19" s="59" t="s">
        <v>11</v>
      </c>
      <c r="C19" s="163">
        <v>4.5309999999999997</v>
      </c>
      <c r="D19" s="163">
        <v>7.0823999999999998</v>
      </c>
      <c r="E19" s="163">
        <v>6.18</v>
      </c>
      <c r="F19" s="163">
        <v>6.37</v>
      </c>
      <c r="G19" s="163">
        <v>6.25</v>
      </c>
      <c r="H19" s="163">
        <v>6.43</v>
      </c>
      <c r="I19" s="163">
        <v>7.32</v>
      </c>
      <c r="J19" s="163">
        <v>7.61</v>
      </c>
      <c r="K19" s="163">
        <v>7.4</v>
      </c>
      <c r="L19" s="164">
        <v>8</v>
      </c>
      <c r="M19" s="164">
        <v>7.9</v>
      </c>
      <c r="N19" s="164">
        <v>9.34</v>
      </c>
      <c r="O19" s="164">
        <v>10.88</v>
      </c>
      <c r="P19" s="164">
        <v>10.6</v>
      </c>
      <c r="Q19" s="164">
        <v>10.119999999999999</v>
      </c>
    </row>
    <row r="20" spans="2:17">
      <c r="B20" s="59" t="s">
        <v>5</v>
      </c>
      <c r="C20" s="163">
        <v>4.2930000000000001</v>
      </c>
      <c r="D20" s="163">
        <v>5.9394</v>
      </c>
      <c r="E20" s="163">
        <v>4.93</v>
      </c>
      <c r="F20" s="163">
        <v>5.46</v>
      </c>
      <c r="G20" s="163">
        <v>5.16</v>
      </c>
      <c r="H20" s="163">
        <v>6.22</v>
      </c>
      <c r="I20" s="163">
        <v>8.06</v>
      </c>
      <c r="J20" s="163">
        <v>7.63</v>
      </c>
      <c r="K20" s="163">
        <v>9.06</v>
      </c>
      <c r="L20" s="164">
        <v>9.76</v>
      </c>
      <c r="M20" s="164">
        <v>8.9499999999999993</v>
      </c>
      <c r="N20" s="164">
        <v>9.86</v>
      </c>
      <c r="O20" s="164">
        <v>10.51</v>
      </c>
      <c r="P20" s="164">
        <v>11.03</v>
      </c>
      <c r="Q20" s="164">
        <v>10.36</v>
      </c>
    </row>
    <row r="21" spans="2:17">
      <c r="B21" s="59" t="s">
        <v>18</v>
      </c>
      <c r="C21" s="166">
        <v>13.27</v>
      </c>
      <c r="D21" s="166">
        <v>13.27</v>
      </c>
      <c r="E21" s="166">
        <v>13.27</v>
      </c>
      <c r="F21" s="166">
        <v>13.27</v>
      </c>
      <c r="G21" s="166">
        <v>13.27</v>
      </c>
      <c r="H21" s="166">
        <v>13.27</v>
      </c>
      <c r="I21" s="166">
        <v>13.27</v>
      </c>
      <c r="J21" s="166">
        <v>13.27</v>
      </c>
      <c r="K21" s="166">
        <v>13.27</v>
      </c>
      <c r="L21" s="166">
        <v>13.27</v>
      </c>
      <c r="M21" s="166">
        <v>13.27</v>
      </c>
      <c r="N21" s="166">
        <v>13.27</v>
      </c>
      <c r="O21" s="166">
        <v>13.27</v>
      </c>
      <c r="P21" s="164">
        <v>13.27</v>
      </c>
      <c r="Q21" s="164">
        <v>12.11</v>
      </c>
    </row>
    <row r="22" spans="2:17">
      <c r="B22" s="59" t="s">
        <v>19</v>
      </c>
      <c r="C22" s="163">
        <v>2.7372000000000001</v>
      </c>
      <c r="D22" s="163">
        <v>4.0881999999999996</v>
      </c>
      <c r="E22" s="163">
        <v>4.9116999999999997</v>
      </c>
      <c r="F22" s="163">
        <v>5.1993999999999998</v>
      </c>
      <c r="G22" s="163">
        <v>5.4146999999999998</v>
      </c>
      <c r="H22" s="163">
        <v>5.8067000000000002</v>
      </c>
      <c r="I22" s="163">
        <v>7.9531000000000001</v>
      </c>
      <c r="J22" s="163">
        <v>9.4769000000000005</v>
      </c>
      <c r="K22" s="163">
        <v>9.3887</v>
      </c>
      <c r="L22" s="164">
        <v>10.0444</v>
      </c>
      <c r="M22" s="164">
        <v>7.9757999999999996</v>
      </c>
      <c r="N22" s="164">
        <v>8.2594999999999992</v>
      </c>
      <c r="O22" s="164">
        <v>11.599299999999999</v>
      </c>
      <c r="P22" s="164">
        <v>10.941700000000001</v>
      </c>
      <c r="Q22" s="164">
        <v>10.6814</v>
      </c>
    </row>
    <row r="23" spans="2:17">
      <c r="B23" s="59" t="s">
        <v>7</v>
      </c>
      <c r="C23" s="163">
        <v>3.5933999999999999</v>
      </c>
      <c r="D23" s="163">
        <v>4.6471999999999998</v>
      </c>
      <c r="E23" s="163">
        <v>4.88</v>
      </c>
      <c r="F23" s="163">
        <v>4.9400000000000004</v>
      </c>
      <c r="G23" s="165">
        <v>7.995000000000001</v>
      </c>
      <c r="H23" s="165">
        <v>7.995000000000001</v>
      </c>
      <c r="I23" s="165">
        <v>7.995000000000001</v>
      </c>
      <c r="J23" s="165">
        <v>7.995000000000001</v>
      </c>
      <c r="K23" s="163">
        <v>11.05</v>
      </c>
      <c r="L23" s="164">
        <v>9.3000000000000007</v>
      </c>
      <c r="M23" s="164">
        <v>7.67</v>
      </c>
      <c r="N23" s="164">
        <v>9.9</v>
      </c>
      <c r="O23" s="164">
        <v>9.76</v>
      </c>
      <c r="P23" s="164">
        <v>10.81</v>
      </c>
      <c r="Q23" s="164">
        <v>10.45</v>
      </c>
    </row>
    <row r="24" spans="2:17">
      <c r="B24" s="59" t="s">
        <v>13</v>
      </c>
      <c r="C24" s="163">
        <v>4.1414999999999997</v>
      </c>
      <c r="D24" s="163">
        <v>6.5816999999999997</v>
      </c>
      <c r="E24" s="163">
        <v>5.87</v>
      </c>
      <c r="F24" s="163">
        <v>5.38</v>
      </c>
      <c r="G24" s="163">
        <v>5.5949999999999998</v>
      </c>
      <c r="H24" s="163">
        <v>6.0940000000000003</v>
      </c>
      <c r="I24" s="163">
        <v>7.04</v>
      </c>
      <c r="J24" s="163">
        <v>8.4580000000000002</v>
      </c>
      <c r="K24" s="163">
        <v>8.7739999999999991</v>
      </c>
      <c r="L24" s="164">
        <v>10.401999999999999</v>
      </c>
      <c r="M24" s="164">
        <v>7.78</v>
      </c>
      <c r="N24" s="164">
        <v>8.24</v>
      </c>
      <c r="O24" s="164">
        <v>10.58</v>
      </c>
      <c r="P24" s="164">
        <v>10.53</v>
      </c>
      <c r="Q24" s="164">
        <v>9.58</v>
      </c>
    </row>
    <row r="25" spans="2:17">
      <c r="B25" s="59" t="s">
        <v>27</v>
      </c>
      <c r="C25" s="165">
        <v>3.4740000000000002</v>
      </c>
      <c r="D25" s="165">
        <v>3.4740000000000002</v>
      </c>
      <c r="E25" s="165">
        <v>3.4740000000000002</v>
      </c>
      <c r="F25" s="165">
        <v>3.4740000000000002</v>
      </c>
      <c r="G25" s="163">
        <v>3.4740000000000002</v>
      </c>
      <c r="H25" s="163">
        <v>3.4754999999999998</v>
      </c>
      <c r="I25" s="163">
        <v>4.0517000000000003</v>
      </c>
      <c r="J25" s="163">
        <v>5.2903000000000002</v>
      </c>
      <c r="K25" s="163">
        <v>7.9025999999999996</v>
      </c>
      <c r="L25" s="164">
        <v>10.859400000000001</v>
      </c>
      <c r="M25" s="164">
        <v>7.1585000000000001</v>
      </c>
      <c r="N25" s="164">
        <v>8.1181999999999999</v>
      </c>
      <c r="O25" s="164">
        <v>9.9383999999999997</v>
      </c>
      <c r="P25" s="164">
        <v>9.9392999999999994</v>
      </c>
      <c r="Q25" s="164">
        <v>9.24</v>
      </c>
    </row>
    <row r="26" spans="2:17">
      <c r="B26" s="59" t="s">
        <v>28</v>
      </c>
      <c r="C26" s="165">
        <v>4.2051999999999996</v>
      </c>
      <c r="D26" s="165">
        <v>4.2051999999999996</v>
      </c>
      <c r="E26" s="165">
        <v>4.2051999999999996</v>
      </c>
      <c r="F26" s="163">
        <v>4.2051999999999996</v>
      </c>
      <c r="G26" s="163">
        <v>3.8283999999999998</v>
      </c>
      <c r="H26" s="163">
        <v>3.6057999999999999</v>
      </c>
      <c r="I26" s="163">
        <v>4.4542000000000002</v>
      </c>
      <c r="J26" s="163">
        <v>6.0208000000000004</v>
      </c>
      <c r="K26" s="163">
        <v>8.7871000000000006</v>
      </c>
      <c r="L26" s="164">
        <v>8.7301000000000002</v>
      </c>
      <c r="M26" s="164">
        <v>8.9116</v>
      </c>
      <c r="N26" s="164">
        <v>9.7399000000000004</v>
      </c>
      <c r="O26" s="164">
        <v>12.476800000000001</v>
      </c>
      <c r="P26" s="164">
        <v>12.233499999999999</v>
      </c>
      <c r="Q26" s="164">
        <v>11.4979</v>
      </c>
    </row>
    <row r="27" spans="2:17">
      <c r="B27" s="59" t="s">
        <v>4</v>
      </c>
      <c r="C27" s="163">
        <v>4.9382999999999999</v>
      </c>
      <c r="D27" s="163">
        <v>6.8914</v>
      </c>
      <c r="E27" s="163">
        <v>5.9</v>
      </c>
      <c r="F27" s="163">
        <v>6.17</v>
      </c>
      <c r="G27" s="163">
        <v>5.94</v>
      </c>
      <c r="H27" s="163">
        <v>6.9451999999999998</v>
      </c>
      <c r="I27" s="163">
        <v>9.0106999999999999</v>
      </c>
      <c r="J27" s="163">
        <v>9.8539999999999992</v>
      </c>
      <c r="K27" s="163">
        <v>10.44</v>
      </c>
      <c r="L27" s="163">
        <v>11.08</v>
      </c>
      <c r="M27" s="163">
        <v>10.130000000000001</v>
      </c>
      <c r="N27" s="163">
        <v>11.58</v>
      </c>
      <c r="O27" s="163">
        <v>13.99</v>
      </c>
      <c r="P27" s="163">
        <v>14.05</v>
      </c>
      <c r="Q27" s="163">
        <v>11.72</v>
      </c>
    </row>
    <row r="28" spans="2:17">
      <c r="B28" s="59" t="s">
        <v>29</v>
      </c>
      <c r="C28" s="163"/>
      <c r="D28" s="163"/>
      <c r="E28" s="163"/>
      <c r="F28" s="163"/>
      <c r="G28" s="163"/>
      <c r="H28" s="163"/>
      <c r="I28" s="163"/>
      <c r="J28" s="163"/>
      <c r="K28" s="163" t="s">
        <v>206</v>
      </c>
      <c r="L28" s="164" t="s">
        <v>206</v>
      </c>
      <c r="M28" s="164" t="s">
        <v>206</v>
      </c>
      <c r="N28" s="164" t="s">
        <v>206</v>
      </c>
      <c r="O28" s="164" t="s">
        <v>206</v>
      </c>
      <c r="P28" s="164" t="s">
        <v>206</v>
      </c>
      <c r="Q28" s="164" t="s">
        <v>206</v>
      </c>
    </row>
    <row r="29" spans="2:17">
      <c r="B29" s="59" t="s">
        <v>10</v>
      </c>
      <c r="C29" s="163">
        <v>4.0613000000000001</v>
      </c>
      <c r="D29" s="163">
        <v>5.4044999999999996</v>
      </c>
      <c r="E29" s="165">
        <v>5.6472499999999997</v>
      </c>
      <c r="F29" s="165">
        <v>5.6472499999999997</v>
      </c>
      <c r="G29" s="163">
        <v>5.89</v>
      </c>
      <c r="H29" s="163">
        <v>6.39</v>
      </c>
      <c r="I29" s="163">
        <v>8.14</v>
      </c>
      <c r="J29" s="163">
        <v>8.4</v>
      </c>
      <c r="K29" s="163">
        <v>8.11</v>
      </c>
      <c r="L29" s="164">
        <v>9</v>
      </c>
      <c r="M29" s="164">
        <v>7.13</v>
      </c>
      <c r="N29" s="164">
        <v>7.55</v>
      </c>
      <c r="O29" s="164">
        <v>7.99</v>
      </c>
      <c r="P29" s="164">
        <v>8.43</v>
      </c>
      <c r="Q29" s="164">
        <v>8.19</v>
      </c>
    </row>
    <row r="30" spans="2:17">
      <c r="B30" s="59" t="s">
        <v>20</v>
      </c>
      <c r="C30" s="165">
        <v>5.6022999999999996</v>
      </c>
      <c r="D30" s="163">
        <v>5.6022999999999996</v>
      </c>
      <c r="E30" s="163">
        <v>6.1494</v>
      </c>
      <c r="F30" s="163">
        <v>5.5940000000000003</v>
      </c>
      <c r="G30" s="163">
        <v>4.2606999999999999</v>
      </c>
      <c r="H30" s="163">
        <v>5.3047000000000004</v>
      </c>
      <c r="I30" s="163">
        <v>6.7667999999999999</v>
      </c>
      <c r="J30" s="163">
        <v>7.5448000000000004</v>
      </c>
      <c r="K30" s="163">
        <v>8.3633000000000006</v>
      </c>
      <c r="L30" s="164">
        <v>7.7331000000000003</v>
      </c>
      <c r="M30" s="164">
        <v>8.4008000000000003</v>
      </c>
      <c r="N30" s="164">
        <v>9.11</v>
      </c>
      <c r="O30" s="164">
        <v>9.359</v>
      </c>
      <c r="P30" s="164">
        <v>10.062200000000001</v>
      </c>
      <c r="Q30" s="164">
        <v>10.295999999999999</v>
      </c>
    </row>
    <row r="31" spans="2:17">
      <c r="B31" s="59" t="s">
        <v>6</v>
      </c>
      <c r="C31" s="165">
        <v>6.8832000000000004</v>
      </c>
      <c r="D31" s="163">
        <v>6.8832000000000004</v>
      </c>
      <c r="E31" s="163">
        <v>6.26</v>
      </c>
      <c r="F31" s="163">
        <v>6.39</v>
      </c>
      <c r="G31" s="163">
        <v>5.68</v>
      </c>
      <c r="H31" s="163">
        <v>6.03</v>
      </c>
      <c r="I31" s="163">
        <v>7.63</v>
      </c>
      <c r="J31" s="163">
        <v>7.76</v>
      </c>
      <c r="K31" s="163">
        <v>8.69</v>
      </c>
      <c r="L31" s="164">
        <v>9.81</v>
      </c>
      <c r="M31" s="164">
        <v>7.62</v>
      </c>
      <c r="N31" s="164">
        <v>9.3800000000000008</v>
      </c>
      <c r="O31" s="164">
        <v>11.09</v>
      </c>
      <c r="P31" s="164">
        <v>11.46</v>
      </c>
      <c r="Q31" s="164">
        <v>11.63</v>
      </c>
    </row>
    <row r="32" spans="2:17">
      <c r="B32" s="60" t="s">
        <v>30</v>
      </c>
      <c r="C32" s="165">
        <v>5.3276000000000003</v>
      </c>
      <c r="D32" s="165">
        <v>5.3276000000000003</v>
      </c>
      <c r="E32" s="165">
        <v>5.3276000000000003</v>
      </c>
      <c r="F32" s="165">
        <v>5.3276000000000003</v>
      </c>
      <c r="G32" s="163">
        <v>5.3276000000000003</v>
      </c>
      <c r="H32" s="163">
        <v>5.0812999999999997</v>
      </c>
      <c r="I32" s="163">
        <v>7.6550000000000002</v>
      </c>
      <c r="J32" s="163">
        <v>7.9997999999999996</v>
      </c>
      <c r="K32" s="163">
        <v>9.2788000000000004</v>
      </c>
      <c r="L32" s="164">
        <v>11.12</v>
      </c>
      <c r="M32" s="164">
        <v>8.7390000000000008</v>
      </c>
      <c r="N32" s="164">
        <v>9.2200000000000006</v>
      </c>
      <c r="O32" s="164">
        <v>10.6</v>
      </c>
      <c r="P32" s="164">
        <v>9.8800000000000008</v>
      </c>
      <c r="Q32" s="164">
        <v>9.91</v>
      </c>
    </row>
    <row r="33" spans="2:17">
      <c r="B33" s="60" t="s">
        <v>31</v>
      </c>
      <c r="C33" s="163">
        <v>3.0082</v>
      </c>
      <c r="D33" s="163">
        <v>3.8763999999999998</v>
      </c>
      <c r="E33" s="163">
        <v>4.6798999999999999</v>
      </c>
      <c r="F33" s="163">
        <v>4.1359000000000004</v>
      </c>
      <c r="G33" s="163">
        <v>4.2007000000000003</v>
      </c>
      <c r="H33" s="163">
        <v>5.1086</v>
      </c>
      <c r="I33" s="163">
        <v>7.3407</v>
      </c>
      <c r="J33" s="163">
        <v>6.5632000000000001</v>
      </c>
      <c r="K33" s="163">
        <v>8.5374999999999996</v>
      </c>
      <c r="L33" s="164">
        <v>8.9816000000000003</v>
      </c>
      <c r="M33" s="164">
        <v>8.2283000000000008</v>
      </c>
      <c r="N33" s="164">
        <v>8.3566000000000003</v>
      </c>
      <c r="O33" s="164">
        <v>8.9690999999999992</v>
      </c>
      <c r="P33" s="164">
        <v>8.9999000000000002</v>
      </c>
      <c r="Q33" s="164">
        <v>8.4542999999999999</v>
      </c>
    </row>
    <row r="34" spans="2:17">
      <c r="B34" s="59" t="s">
        <v>71</v>
      </c>
      <c r="C34" s="165">
        <v>2.2932999999999999</v>
      </c>
      <c r="D34" s="165">
        <v>2.2932999999999999</v>
      </c>
      <c r="E34" s="165">
        <v>2.2932999999999999</v>
      </c>
      <c r="F34" s="163">
        <v>2.2932999999999999</v>
      </c>
      <c r="G34" s="163">
        <v>2.8292000000000002</v>
      </c>
      <c r="H34" s="163">
        <v>3.6785000000000001</v>
      </c>
      <c r="I34" s="163">
        <v>6.2335000000000003</v>
      </c>
      <c r="J34" s="163">
        <v>7.3193000000000001</v>
      </c>
      <c r="K34" s="163">
        <v>6.2327000000000004</v>
      </c>
      <c r="L34" s="164">
        <v>4.6996000000000002</v>
      </c>
      <c r="M34" s="164">
        <v>4.1150000000000002</v>
      </c>
      <c r="N34" s="164">
        <v>4.2302</v>
      </c>
      <c r="O34" s="164">
        <v>5.2854999999999999</v>
      </c>
      <c r="P34" s="164">
        <v>5.7502000000000004</v>
      </c>
      <c r="Q34" s="164">
        <v>5.9184999999999999</v>
      </c>
    </row>
    <row r="35" spans="2:17">
      <c r="B35" s="59" t="s">
        <v>15</v>
      </c>
      <c r="C35" s="163">
        <v>3.5337000000000001</v>
      </c>
      <c r="D35" s="163">
        <v>4.0122999999999998</v>
      </c>
      <c r="E35" s="163">
        <v>5.4169</v>
      </c>
      <c r="F35" s="163">
        <v>4.8697999999999997</v>
      </c>
      <c r="G35" s="163">
        <v>4.6955</v>
      </c>
      <c r="H35" s="163">
        <v>5.8109999999999999</v>
      </c>
      <c r="I35" s="163">
        <v>8.9171999999999993</v>
      </c>
      <c r="J35" s="163">
        <v>10.551500000000001</v>
      </c>
      <c r="K35" s="163">
        <v>7.2911000000000001</v>
      </c>
      <c r="L35" s="164">
        <v>7.6862000000000004</v>
      </c>
      <c r="M35" s="164">
        <v>5.9425999999999997</v>
      </c>
      <c r="N35" s="164">
        <v>6.4724000000000004</v>
      </c>
      <c r="O35" s="164">
        <v>8.5985999999999994</v>
      </c>
      <c r="P35" s="164">
        <v>9.3554999999999993</v>
      </c>
      <c r="Q35" s="164">
        <v>9.8504000000000005</v>
      </c>
    </row>
    <row r="36" spans="2:17">
      <c r="B36" s="59" t="s">
        <v>32</v>
      </c>
      <c r="C36" s="163">
        <v>4.7793999999999999</v>
      </c>
      <c r="D36" s="163">
        <v>7.6631</v>
      </c>
      <c r="E36" s="163">
        <v>6.4135</v>
      </c>
      <c r="F36" s="163">
        <v>4.4602000000000004</v>
      </c>
      <c r="G36" s="163">
        <v>4.0030999999999999</v>
      </c>
      <c r="H36" s="163">
        <v>5.0964999999999998</v>
      </c>
      <c r="I36" s="163">
        <v>7.1695000000000002</v>
      </c>
      <c r="J36" s="163">
        <v>7.33</v>
      </c>
      <c r="K36" s="163">
        <v>9.33</v>
      </c>
      <c r="L36" s="164">
        <v>11.34</v>
      </c>
      <c r="M36" s="164">
        <v>10.8766</v>
      </c>
      <c r="N36" s="164">
        <v>11.19</v>
      </c>
      <c r="O36" s="164">
        <v>14.8</v>
      </c>
      <c r="P36" s="164">
        <v>12.38</v>
      </c>
      <c r="Q36" s="164">
        <v>10.64</v>
      </c>
    </row>
    <row r="37" spans="2:17">
      <c r="B37" s="59" t="s">
        <v>12</v>
      </c>
      <c r="C37" s="163">
        <v>5.0670000000000002</v>
      </c>
      <c r="D37" s="163">
        <v>9.5334000000000003</v>
      </c>
      <c r="E37" s="163">
        <v>5.9279000000000002</v>
      </c>
      <c r="F37" s="163">
        <v>6.8023999999999996</v>
      </c>
      <c r="G37" s="163">
        <v>6.4027000000000003</v>
      </c>
      <c r="H37" s="163">
        <v>8.0794999999999995</v>
      </c>
      <c r="I37" s="163">
        <v>11.148</v>
      </c>
      <c r="J37" s="163">
        <v>11.0579</v>
      </c>
      <c r="K37" s="163">
        <v>12.4855</v>
      </c>
      <c r="L37" s="164">
        <v>8.7581000000000007</v>
      </c>
      <c r="M37" s="164">
        <v>10.3485</v>
      </c>
      <c r="N37" s="164">
        <v>11.705</v>
      </c>
      <c r="O37" s="164">
        <v>12.456200000000001</v>
      </c>
      <c r="P37" s="164">
        <v>12.794700000000001</v>
      </c>
      <c r="Q37" s="164">
        <v>11.3934</v>
      </c>
    </row>
    <row r="38" spans="2:17">
      <c r="B38" s="18" t="s">
        <v>281</v>
      </c>
      <c r="C38" s="167">
        <v>6.01</v>
      </c>
      <c r="D38" s="167">
        <v>6.01</v>
      </c>
      <c r="E38" s="167">
        <v>6.01</v>
      </c>
      <c r="F38" s="167">
        <v>6.01</v>
      </c>
      <c r="G38" s="167">
        <v>6.01</v>
      </c>
      <c r="H38" s="168">
        <v>6.01</v>
      </c>
      <c r="I38" s="168">
        <v>8.11</v>
      </c>
      <c r="J38" s="168">
        <v>8.8699999999999992</v>
      </c>
      <c r="K38" s="168">
        <v>8.82</v>
      </c>
      <c r="L38" s="168">
        <v>9.33</v>
      </c>
      <c r="M38" s="168">
        <v>7.96</v>
      </c>
      <c r="N38" s="168">
        <v>8.58</v>
      </c>
      <c r="O38" s="168">
        <v>9.5399999999999991</v>
      </c>
      <c r="P38" s="168">
        <v>10.61</v>
      </c>
      <c r="Q38" s="168">
        <v>10.029999999999999</v>
      </c>
    </row>
    <row r="39" spans="2:17">
      <c r="B39" s="18" t="s">
        <v>150</v>
      </c>
      <c r="C39" s="167">
        <v>5.35</v>
      </c>
      <c r="D39" s="167">
        <v>5.35</v>
      </c>
      <c r="E39" s="167">
        <v>5.35</v>
      </c>
      <c r="F39" s="167">
        <v>5.35</v>
      </c>
      <c r="G39" s="168">
        <v>5.35</v>
      </c>
      <c r="H39" s="168">
        <v>6.13</v>
      </c>
      <c r="I39" s="168">
        <v>8.2200000000000006</v>
      </c>
      <c r="J39" s="168">
        <v>8.99</v>
      </c>
      <c r="K39" s="167">
        <v>8.99</v>
      </c>
      <c r="L39" s="169">
        <v>9.35</v>
      </c>
      <c r="M39" s="169">
        <v>7.95</v>
      </c>
      <c r="N39" s="169">
        <v>8.57</v>
      </c>
      <c r="O39" s="169">
        <v>9.5299999999999994</v>
      </c>
      <c r="P39" s="169">
        <v>10.6</v>
      </c>
      <c r="Q39" s="169">
        <v>10.029999999999999</v>
      </c>
    </row>
    <row r="40" spans="2:17">
      <c r="B40" s="18" t="s">
        <v>151</v>
      </c>
      <c r="C40" s="167"/>
      <c r="D40" s="167"/>
      <c r="E40" s="167"/>
      <c r="F40" s="167"/>
      <c r="G40" s="168"/>
      <c r="H40" s="168"/>
      <c r="I40" s="168"/>
      <c r="J40" s="168"/>
      <c r="K40" s="169"/>
      <c r="L40" s="169"/>
      <c r="M40" s="169"/>
      <c r="N40" s="169"/>
      <c r="O40" s="169"/>
      <c r="P40" s="169"/>
      <c r="Q40" s="169"/>
    </row>
    <row r="41" spans="2:17">
      <c r="B41" s="18" t="s">
        <v>282</v>
      </c>
      <c r="C41" s="168">
        <v>4.22</v>
      </c>
      <c r="D41" s="168">
        <v>6.12</v>
      </c>
      <c r="E41" s="168">
        <v>5.75</v>
      </c>
      <c r="F41" s="168">
        <v>5.56</v>
      </c>
      <c r="G41" s="168">
        <v>5.44</v>
      </c>
      <c r="H41" s="168">
        <v>6.23</v>
      </c>
      <c r="I41" s="168">
        <v>8.34</v>
      </c>
      <c r="J41" s="168">
        <v>9.11</v>
      </c>
      <c r="K41" s="167">
        <v>9.11</v>
      </c>
      <c r="L41" s="169">
        <v>9.9</v>
      </c>
      <c r="M41" s="169">
        <v>8.34</v>
      </c>
      <c r="N41" s="169">
        <v>8.99</v>
      </c>
      <c r="O41" s="169">
        <v>9.7899999999999991</v>
      </c>
      <c r="P41" s="169">
        <v>10.99</v>
      </c>
      <c r="Q41" s="169">
        <v>10.24</v>
      </c>
    </row>
    <row r="42" spans="2:17">
      <c r="B42" s="44" t="s">
        <v>257</v>
      </c>
      <c r="C42" s="42">
        <f t="shared" ref="C42:O42" si="0">MIN(C10:C37)</f>
        <v>2.2932999999999999</v>
      </c>
      <c r="D42" s="42">
        <f t="shared" si="0"/>
        <v>2.2932999999999999</v>
      </c>
      <c r="E42" s="42">
        <f t="shared" si="0"/>
        <v>2.2932999999999999</v>
      </c>
      <c r="F42" s="42">
        <f t="shared" si="0"/>
        <v>2.2932999999999999</v>
      </c>
      <c r="G42" s="42">
        <f t="shared" si="0"/>
        <v>2.8292000000000002</v>
      </c>
      <c r="H42" s="42">
        <f t="shared" si="0"/>
        <v>2.7519999999999998</v>
      </c>
      <c r="I42" s="42">
        <f t="shared" si="0"/>
        <v>2.8447</v>
      </c>
      <c r="J42" s="42">
        <f t="shared" si="0"/>
        <v>3.6909000000000001</v>
      </c>
      <c r="K42" s="42">
        <f t="shared" si="0"/>
        <v>5.7163000000000004</v>
      </c>
      <c r="L42" s="42">
        <f t="shared" si="0"/>
        <v>4.6996000000000002</v>
      </c>
      <c r="M42" s="42">
        <f t="shared" si="0"/>
        <v>4.1150000000000002</v>
      </c>
      <c r="N42" s="42">
        <f t="shared" si="0"/>
        <v>4.2302</v>
      </c>
      <c r="O42" s="42">
        <f t="shared" si="0"/>
        <v>5.2854999999999999</v>
      </c>
      <c r="P42" s="42">
        <f>MIN(P10:P37)</f>
        <v>5.7502000000000004</v>
      </c>
      <c r="Q42" s="42">
        <f>MIN(Q10:Q37)</f>
        <v>5.9184999999999999</v>
      </c>
    </row>
    <row r="43" spans="2:17">
      <c r="B43" s="44" t="s">
        <v>258</v>
      </c>
      <c r="C43" s="42">
        <f t="shared" ref="C43:O43" si="1">MAX(C10:C37)</f>
        <v>13.27</v>
      </c>
      <c r="D43" s="42">
        <f t="shared" si="1"/>
        <v>13.27</v>
      </c>
      <c r="E43" s="42">
        <f t="shared" si="1"/>
        <v>13.27</v>
      </c>
      <c r="F43" s="42">
        <f t="shared" si="1"/>
        <v>13.27</v>
      </c>
      <c r="G43" s="42">
        <f t="shared" si="1"/>
        <v>13.27</v>
      </c>
      <c r="H43" s="42">
        <f t="shared" si="1"/>
        <v>13.27</v>
      </c>
      <c r="I43" s="42">
        <f t="shared" si="1"/>
        <v>13.27</v>
      </c>
      <c r="J43" s="42">
        <f t="shared" si="1"/>
        <v>13.27</v>
      </c>
      <c r="K43" s="42">
        <f t="shared" si="1"/>
        <v>13.27</v>
      </c>
      <c r="L43" s="42">
        <f t="shared" si="1"/>
        <v>13.27</v>
      </c>
      <c r="M43" s="42">
        <f t="shared" si="1"/>
        <v>13.27</v>
      </c>
      <c r="N43" s="42">
        <f t="shared" si="1"/>
        <v>13.27</v>
      </c>
      <c r="O43" s="42">
        <f t="shared" si="1"/>
        <v>14.8</v>
      </c>
      <c r="P43" s="42">
        <f>MAX(P10:P37)</f>
        <v>14.05</v>
      </c>
      <c r="Q43" s="42">
        <f>MAX(Q10:Q37)</f>
        <v>12.11</v>
      </c>
    </row>
    <row r="44" spans="2:17" ht="25.5">
      <c r="B44" s="131" t="s">
        <v>272</v>
      </c>
      <c r="C44" s="75"/>
      <c r="D44" s="75" t="str">
        <f>IF($B$47="Maximiser",IF(D27&lt;C27,"DET",IF(D27=C27,"EGAL","AM")),IF($B$47="Minimiser",(IF(D27&gt;C27,"DET",IF(D27=C27,"EGAL","AM")))))</f>
        <v>DET</v>
      </c>
      <c r="E44" s="75" t="str">
        <f t="shared" ref="E44:P44" si="2">IF($B$47="Maximiser",IF(E27&lt;D27,"DET",IF(E27=D27,"EGAL","AM")),IF($B$47="Minimiser",(IF(E27&gt;D27,"DET",IF(E27=D27,"EGAL","AM")))))</f>
        <v>AM</v>
      </c>
      <c r="F44" s="75" t="str">
        <f t="shared" si="2"/>
        <v>DET</v>
      </c>
      <c r="G44" s="75" t="str">
        <f t="shared" si="2"/>
        <v>AM</v>
      </c>
      <c r="H44" s="75" t="str">
        <f t="shared" si="2"/>
        <v>DET</v>
      </c>
      <c r="I44" s="75" t="str">
        <f t="shared" si="2"/>
        <v>DET</v>
      </c>
      <c r="J44" s="75" t="str">
        <f t="shared" si="2"/>
        <v>DET</v>
      </c>
      <c r="K44" s="75" t="str">
        <f t="shared" si="2"/>
        <v>DET</v>
      </c>
      <c r="L44" s="75" t="str">
        <f t="shared" si="2"/>
        <v>DET</v>
      </c>
      <c r="M44" s="75" t="str">
        <f t="shared" si="2"/>
        <v>AM</v>
      </c>
      <c r="N44" s="75" t="str">
        <f t="shared" si="2"/>
        <v>DET</v>
      </c>
      <c r="O44" s="75" t="str">
        <f t="shared" si="2"/>
        <v>DET</v>
      </c>
      <c r="P44" s="75" t="str">
        <f t="shared" si="2"/>
        <v>DET</v>
      </c>
      <c r="Q44" s="75" t="str">
        <f>IF($B$47="Maximiser",IF(Q27&lt;P27,"DET",IF(Q27=P27,"EGAL","AM")),IF($B$47="Minimiser",(IF(Q27&gt;P27,"DET",IF(Q27=P27,"EGAL","AM")))))</f>
        <v>AM</v>
      </c>
    </row>
    <row r="45" spans="2:17" ht="38.25">
      <c r="B45" s="40" t="s">
        <v>273</v>
      </c>
      <c r="C45" s="75" t="str">
        <f>IF($B$47="Maximiser",IF(C27&lt;0.8*C38,"R",IF(C27&gt;1.2*C38,"V","O")),IF($B$47="Minimiser",IF(C27&lt;0.8*C38,"V",IF(C27&gt;1.2*C38,"R","O"))))</f>
        <v>O</v>
      </c>
      <c r="D45" s="75" t="str">
        <f t="shared" ref="D45:P45" si="3">IF($B$47="Maximiser",IF(D27&lt;0.8*D38,"R",IF(D27&gt;1.2*D38,"V","O")),IF($B$47="Minimiser",IF(D27&lt;0.8*D38,"V",IF(D27&gt;1.2*D38,"R","O"))))</f>
        <v>O</v>
      </c>
      <c r="E45" s="75" t="str">
        <f t="shared" si="3"/>
        <v>O</v>
      </c>
      <c r="F45" s="75" t="str">
        <f t="shared" si="3"/>
        <v>O</v>
      </c>
      <c r="G45" s="75" t="str">
        <f t="shared" si="3"/>
        <v>O</v>
      </c>
      <c r="H45" s="75" t="str">
        <f t="shared" si="3"/>
        <v>O</v>
      </c>
      <c r="I45" s="75" t="str">
        <f t="shared" si="3"/>
        <v>O</v>
      </c>
      <c r="J45" s="75" t="str">
        <f t="shared" si="3"/>
        <v>O</v>
      </c>
      <c r="K45" s="75" t="str">
        <f t="shared" si="3"/>
        <v>O</v>
      </c>
      <c r="L45" s="75" t="str">
        <f t="shared" si="3"/>
        <v>O</v>
      </c>
      <c r="M45" s="75" t="str">
        <f t="shared" si="3"/>
        <v>R</v>
      </c>
      <c r="N45" s="75" t="str">
        <f t="shared" si="3"/>
        <v>R</v>
      </c>
      <c r="O45" s="75" t="str">
        <f t="shared" si="3"/>
        <v>R</v>
      </c>
      <c r="P45" s="75" t="str">
        <f t="shared" si="3"/>
        <v>R</v>
      </c>
      <c r="Q45" s="75" t="str">
        <f>IF($B$47="Maximiser",IF(Q27&lt;0.8*Q38,"R",IF(Q27&gt;1.2*Q38,"V","O")),IF($B$47="Minimiser",IF(Q27&lt;0.8*Q38,"V",IF(Q27&gt;1.2*Q38,"R","O"))))</f>
        <v>O</v>
      </c>
    </row>
    <row r="46" spans="2:17">
      <c r="B46" s="44" t="s">
        <v>280</v>
      </c>
      <c r="C46" s="130">
        <v>12</v>
      </c>
      <c r="D46" s="130">
        <v>10</v>
      </c>
      <c r="E46" s="130">
        <v>11</v>
      </c>
      <c r="F46" s="130">
        <v>8</v>
      </c>
      <c r="G46" s="130">
        <v>5</v>
      </c>
      <c r="H46" s="130">
        <v>5</v>
      </c>
      <c r="I46" s="130">
        <v>4</v>
      </c>
      <c r="J46" s="130">
        <v>4</v>
      </c>
      <c r="K46" s="130">
        <v>5</v>
      </c>
      <c r="L46" s="130">
        <v>3</v>
      </c>
      <c r="M46" s="130">
        <v>3</v>
      </c>
      <c r="N46" s="130">
        <v>3</v>
      </c>
      <c r="O46" s="130">
        <v>3</v>
      </c>
      <c r="P46" s="130">
        <v>2</v>
      </c>
      <c r="Q46" s="130">
        <v>2</v>
      </c>
    </row>
    <row r="47" spans="2:17">
      <c r="B47" s="41" t="s">
        <v>279</v>
      </c>
      <c r="O47" s="117"/>
    </row>
    <row r="48" spans="2:17">
      <c r="C48" s="145">
        <f>IF($B$47="Maximiser",RANK(C27,C$10:C$37),COUNTIFS(C10:C37,"&lt;"&amp;C27)+1)</f>
        <v>20</v>
      </c>
      <c r="D48" s="145">
        <f t="shared" ref="D48:Q48" si="4">IF($B$47="Maximiser",RANK(D27,D$10:D$37),COUNTIFS(D10:D37,"&lt;"&amp;D27)+1)</f>
        <v>21</v>
      </c>
      <c r="E48" s="145">
        <f t="shared" si="4"/>
        <v>18</v>
      </c>
      <c r="F48" s="145">
        <f t="shared" si="4"/>
        <v>20</v>
      </c>
      <c r="G48" s="145">
        <f t="shared" si="4"/>
        <v>20</v>
      </c>
      <c r="H48" s="145">
        <f t="shared" si="4"/>
        <v>22</v>
      </c>
      <c r="I48" s="145">
        <f t="shared" si="4"/>
        <v>23</v>
      </c>
      <c r="J48" s="145">
        <f t="shared" si="4"/>
        <v>22</v>
      </c>
      <c r="K48" s="145">
        <f t="shared" si="4"/>
        <v>22</v>
      </c>
      <c r="L48" s="145">
        <f t="shared" si="4"/>
        <v>23</v>
      </c>
      <c r="M48" s="145">
        <f t="shared" si="4"/>
        <v>23</v>
      </c>
      <c r="N48" s="145">
        <f t="shared" si="4"/>
        <v>24</v>
      </c>
      <c r="O48" s="145">
        <f t="shared" si="4"/>
        <v>25</v>
      </c>
      <c r="P48" s="145">
        <f t="shared" si="4"/>
        <v>26</v>
      </c>
      <c r="Q48" s="145">
        <f t="shared" si="4"/>
        <v>25</v>
      </c>
    </row>
    <row r="49" spans="2:16">
      <c r="J49" s="123"/>
      <c r="K49" s="123"/>
      <c r="L49" s="123"/>
      <c r="M49" s="123"/>
      <c r="N49" s="123"/>
      <c r="O49" s="123"/>
      <c r="P49" s="123"/>
    </row>
    <row r="50" spans="2:16">
      <c r="J50" s="123"/>
      <c r="K50" s="123"/>
      <c r="L50" s="123"/>
      <c r="M50" s="123"/>
      <c r="N50" s="123"/>
      <c r="O50" s="123"/>
      <c r="P50" s="123"/>
    </row>
    <row r="51" spans="2:16">
      <c r="J51" s="123"/>
      <c r="K51" s="123"/>
      <c r="L51" s="123"/>
      <c r="M51" s="123"/>
      <c r="N51" s="123"/>
      <c r="O51" s="123"/>
      <c r="P51" s="123"/>
    </row>
    <row r="52" spans="2:16">
      <c r="J52" s="123"/>
      <c r="K52" s="123"/>
      <c r="L52" s="123"/>
      <c r="M52" s="123"/>
      <c r="N52" s="123"/>
      <c r="O52" s="123"/>
      <c r="P52" s="123"/>
    </row>
    <row r="53" spans="2:16">
      <c r="B53" s="8" t="s">
        <v>259</v>
      </c>
      <c r="C53" s="8" t="s">
        <v>201</v>
      </c>
      <c r="J53" s="123"/>
      <c r="K53" s="123"/>
      <c r="L53" s="123"/>
      <c r="M53" s="123"/>
      <c r="N53" s="123"/>
      <c r="O53" s="123"/>
      <c r="P53" s="123"/>
    </row>
    <row r="54" spans="2:16">
      <c r="B54" s="5" t="s">
        <v>260</v>
      </c>
      <c r="J54" s="123"/>
      <c r="K54" s="123"/>
      <c r="L54" s="123"/>
      <c r="M54" s="123"/>
      <c r="N54" s="123"/>
      <c r="O54" s="123"/>
      <c r="P54" s="123"/>
    </row>
    <row r="55" spans="2:16">
      <c r="C55" s="8" t="s">
        <v>202</v>
      </c>
      <c r="J55" s="123"/>
      <c r="K55" s="123"/>
      <c r="L55" s="123"/>
      <c r="M55" s="123"/>
      <c r="N55" s="123"/>
      <c r="O55" s="123"/>
      <c r="P55" s="123"/>
    </row>
    <row r="56" spans="2:16">
      <c r="C56" s="8" t="s">
        <v>192</v>
      </c>
      <c r="J56" s="123"/>
      <c r="K56" s="123"/>
      <c r="L56" s="123"/>
      <c r="M56" s="123"/>
      <c r="N56" s="123"/>
      <c r="O56" s="123"/>
      <c r="P56" s="123"/>
    </row>
    <row r="57" spans="2:16">
      <c r="C57" s="8" t="s">
        <v>190</v>
      </c>
      <c r="J57" s="123"/>
      <c r="K57" s="123"/>
      <c r="L57" s="123"/>
      <c r="M57" s="123"/>
      <c r="N57" s="123"/>
      <c r="O57" s="123"/>
      <c r="P57" s="123"/>
    </row>
    <row r="58" spans="2:16">
      <c r="C58" s="145" t="s">
        <v>203</v>
      </c>
      <c r="J58" s="123"/>
      <c r="K58" s="123"/>
      <c r="L58" s="123"/>
      <c r="M58" s="123"/>
      <c r="N58" s="123"/>
      <c r="O58" s="123"/>
      <c r="P58" s="123"/>
    </row>
    <row r="59" spans="2:16">
      <c r="J59" s="123"/>
      <c r="K59" s="123"/>
      <c r="L59" s="123"/>
      <c r="M59" s="123"/>
      <c r="N59" s="123"/>
      <c r="O59" s="123"/>
      <c r="P59" s="123"/>
    </row>
    <row r="60" spans="2:16">
      <c r="J60" s="123"/>
      <c r="K60" s="123"/>
      <c r="L60" s="123"/>
      <c r="M60" s="123"/>
      <c r="N60" s="123"/>
      <c r="O60" s="123"/>
      <c r="P60" s="123"/>
    </row>
    <row r="61" spans="2:16">
      <c r="J61" s="123"/>
      <c r="K61" s="123"/>
      <c r="L61" s="123"/>
      <c r="M61" s="123"/>
      <c r="N61" s="123"/>
      <c r="O61" s="123"/>
      <c r="P61" s="123"/>
    </row>
    <row r="62" spans="2:16">
      <c r="J62" s="123"/>
      <c r="K62" s="123"/>
      <c r="L62" s="123"/>
      <c r="M62" s="123"/>
      <c r="N62" s="123"/>
      <c r="O62" s="123"/>
      <c r="P62" s="123"/>
    </row>
    <row r="63" spans="2:16">
      <c r="J63" s="123"/>
      <c r="K63" s="123"/>
      <c r="L63" s="123"/>
      <c r="M63" s="123"/>
      <c r="N63" s="123"/>
      <c r="O63" s="123"/>
      <c r="P63" s="123"/>
    </row>
    <row r="64" spans="2:16">
      <c r="J64" s="123"/>
      <c r="K64" s="123"/>
      <c r="L64" s="123"/>
      <c r="M64" s="123"/>
      <c r="N64" s="123"/>
      <c r="O64" s="123"/>
      <c r="P64" s="123"/>
    </row>
    <row r="65" spans="10:16">
      <c r="J65" s="123"/>
      <c r="K65" s="123"/>
      <c r="L65" s="123"/>
      <c r="M65" s="123"/>
      <c r="N65" s="123"/>
      <c r="O65" s="123"/>
      <c r="P65" s="123"/>
    </row>
    <row r="66" spans="10:16">
      <c r="J66" s="123"/>
      <c r="K66" s="123"/>
      <c r="L66" s="123"/>
      <c r="M66" s="123"/>
      <c r="N66" s="123"/>
      <c r="O66" s="123"/>
      <c r="P66" s="123"/>
    </row>
    <row r="67" spans="10:16">
      <c r="J67" s="123"/>
      <c r="K67" s="123"/>
      <c r="L67" s="123"/>
      <c r="M67" s="123"/>
      <c r="N67" s="123"/>
      <c r="O67" s="123"/>
      <c r="P67" s="123"/>
    </row>
    <row r="68" spans="10:16">
      <c r="J68" s="123"/>
      <c r="K68" s="123"/>
      <c r="L68" s="123"/>
      <c r="M68" s="123"/>
      <c r="N68" s="123"/>
      <c r="O68" s="123"/>
      <c r="P68" s="123"/>
    </row>
    <row r="69" spans="10:16">
      <c r="J69" s="123"/>
      <c r="K69" s="123"/>
      <c r="L69" s="123"/>
      <c r="M69" s="123"/>
      <c r="N69" s="123"/>
      <c r="O69" s="123"/>
      <c r="P69" s="123"/>
    </row>
    <row r="70" spans="10:16">
      <c r="J70" s="123"/>
      <c r="K70" s="123"/>
      <c r="L70" s="123"/>
      <c r="M70" s="123"/>
      <c r="N70" s="123"/>
      <c r="O70" s="123"/>
      <c r="P70" s="123"/>
    </row>
    <row r="71" spans="10:16">
      <c r="J71" s="123"/>
      <c r="K71" s="123"/>
      <c r="L71" s="123"/>
      <c r="M71" s="123"/>
      <c r="N71" s="123"/>
      <c r="O71" s="123"/>
      <c r="P71" s="123"/>
    </row>
    <row r="72" spans="10:16">
      <c r="J72" s="123"/>
      <c r="K72" s="123"/>
      <c r="L72" s="123"/>
      <c r="M72" s="123"/>
      <c r="N72" s="123"/>
      <c r="O72" s="123"/>
      <c r="P72" s="123"/>
    </row>
    <row r="73" spans="10:16">
      <c r="J73" s="123"/>
      <c r="K73" s="123"/>
      <c r="L73" s="123"/>
      <c r="M73" s="123"/>
      <c r="N73" s="123"/>
      <c r="O73" s="123"/>
      <c r="P73" s="123"/>
    </row>
    <row r="74" spans="10:16">
      <c r="J74" s="123"/>
      <c r="K74" s="123"/>
      <c r="L74" s="123"/>
      <c r="M74" s="123"/>
      <c r="N74" s="123"/>
      <c r="O74" s="123"/>
      <c r="P74" s="123"/>
    </row>
    <row r="75" spans="10:16">
      <c r="J75" s="123"/>
      <c r="K75" s="123"/>
      <c r="L75" s="123"/>
      <c r="M75" s="123"/>
      <c r="N75" s="123"/>
      <c r="O75" s="123"/>
      <c r="P75" s="123"/>
    </row>
    <row r="76" spans="10:16">
      <c r="J76" s="123"/>
      <c r="K76" s="123"/>
      <c r="L76" s="123"/>
      <c r="M76" s="123"/>
      <c r="N76" s="123"/>
      <c r="O76" s="123"/>
      <c r="P76" s="123"/>
    </row>
    <row r="77" spans="10:16">
      <c r="J77" s="123"/>
      <c r="K77" s="123"/>
      <c r="L77" s="123"/>
      <c r="M77" s="123"/>
      <c r="N77" s="123"/>
      <c r="O77" s="123"/>
      <c r="P77" s="123"/>
    </row>
    <row r="78" spans="10:16">
      <c r="J78" s="123"/>
      <c r="K78" s="123"/>
      <c r="L78" s="123"/>
      <c r="M78" s="123"/>
      <c r="N78" s="123"/>
      <c r="O78" s="123"/>
      <c r="P78" s="123"/>
    </row>
    <row r="79" spans="10:16">
      <c r="J79" s="123"/>
      <c r="K79" s="123"/>
      <c r="L79" s="123"/>
      <c r="M79" s="123"/>
      <c r="N79" s="123"/>
      <c r="O79" s="123"/>
      <c r="P79" s="123"/>
    </row>
  </sheetData>
  <phoneticPr fontId="0" type="noConversion"/>
  <conditionalFormatting sqref="C27">
    <cfRule type="cellIs" dxfId="251" priority="61" stopIfTrue="1" operator="between">
      <formula>C$41*0.8</formula>
      <formula>C$41*1.2</formula>
    </cfRule>
    <cfRule type="cellIs" dxfId="250" priority="62" stopIfTrue="1" operator="lessThan">
      <formula>C$41*0.8</formula>
    </cfRule>
    <cfRule type="cellIs" dxfId="249" priority="63" stopIfTrue="1" operator="greaterThan">
      <formula>C$41*1.2</formula>
    </cfRule>
  </conditionalFormatting>
  <conditionalFormatting sqref="D27">
    <cfRule type="cellIs" dxfId="248" priority="52" stopIfTrue="1" operator="between">
      <formula>D$41*0.8</formula>
      <formula>D$41*1.2</formula>
    </cfRule>
    <cfRule type="cellIs" dxfId="247" priority="53" stopIfTrue="1" operator="lessThan">
      <formula>D$41*0.8</formula>
    </cfRule>
    <cfRule type="cellIs" dxfId="246" priority="54" stopIfTrue="1" operator="greaterThan">
      <formula>D$41*1.2</formula>
    </cfRule>
  </conditionalFormatting>
  <conditionalFormatting sqref="E27">
    <cfRule type="cellIs" dxfId="245" priority="49" stopIfTrue="1" operator="between">
      <formula>E$41*0.8</formula>
      <formula>E$41*1.2</formula>
    </cfRule>
    <cfRule type="cellIs" dxfId="244" priority="50" stopIfTrue="1" operator="lessThan">
      <formula>E$41*0.8</formula>
    </cfRule>
    <cfRule type="cellIs" dxfId="243" priority="51" stopIfTrue="1" operator="greaterThan">
      <formula>E$41*1.2</formula>
    </cfRule>
  </conditionalFormatting>
  <conditionalFormatting sqref="F27">
    <cfRule type="cellIs" dxfId="242" priority="46" stopIfTrue="1" operator="between">
      <formula>F$41*0.8</formula>
      <formula>F$41*1.2</formula>
    </cfRule>
    <cfRule type="cellIs" dxfId="241" priority="47" stopIfTrue="1" operator="lessThan">
      <formula>F$41*0.8</formula>
    </cfRule>
    <cfRule type="cellIs" dxfId="240" priority="48" stopIfTrue="1" operator="greaterThan">
      <formula>F$41*1.2</formula>
    </cfRule>
  </conditionalFormatting>
  <conditionalFormatting sqref="G27">
    <cfRule type="cellIs" dxfId="239" priority="43" stopIfTrue="1" operator="between">
      <formula>G$41*0.8</formula>
      <formula>G$41*1.2</formula>
    </cfRule>
    <cfRule type="cellIs" dxfId="238" priority="44" stopIfTrue="1" operator="lessThan">
      <formula>G$41*0.8</formula>
    </cfRule>
    <cfRule type="cellIs" dxfId="237" priority="45" stopIfTrue="1" operator="greaterThan">
      <formula>G$41*1.2</formula>
    </cfRule>
  </conditionalFormatting>
  <conditionalFormatting sqref="H27">
    <cfRule type="cellIs" dxfId="236" priority="37" stopIfTrue="1" operator="between">
      <formula>H$38*0.8</formula>
      <formula>H$38*1.2</formula>
    </cfRule>
    <cfRule type="cellIs" dxfId="235" priority="38" stopIfTrue="1" operator="lessThan">
      <formula>H$38*0.8</formula>
    </cfRule>
    <cfRule type="cellIs" dxfId="234" priority="39" stopIfTrue="1" operator="greaterThan">
      <formula>H$38*1.2</formula>
    </cfRule>
  </conditionalFormatting>
  <conditionalFormatting sqref="I27">
    <cfRule type="cellIs" dxfId="233" priority="19" stopIfTrue="1" operator="between">
      <formula>I$38*0.8</formula>
      <formula>I$38*1.2</formula>
    </cfRule>
    <cfRule type="cellIs" dxfId="232" priority="20" stopIfTrue="1" operator="lessThan">
      <formula>I$38*0.8</formula>
    </cfRule>
    <cfRule type="cellIs" dxfId="231" priority="21" stopIfTrue="1" operator="greaterThan">
      <formula>I$38*1.2</formula>
    </cfRule>
  </conditionalFormatting>
  <conditionalFormatting sqref="J27">
    <cfRule type="cellIs" dxfId="230" priority="16" stopIfTrue="1" operator="between">
      <formula>J$38*0.8</formula>
      <formula>J$38*1.2</formula>
    </cfRule>
    <cfRule type="cellIs" dxfId="229" priority="17" stopIfTrue="1" operator="lessThan">
      <formula>J$38*0.8</formula>
    </cfRule>
    <cfRule type="cellIs" dxfId="228" priority="18" stopIfTrue="1" operator="greaterThan">
      <formula>J$38*1.2</formula>
    </cfRule>
  </conditionalFormatting>
  <conditionalFormatting sqref="K27">
    <cfRule type="cellIs" dxfId="227" priority="13" stopIfTrue="1" operator="between">
      <formula>K$38*0.8</formula>
      <formula>K$38*1.2</formula>
    </cfRule>
    <cfRule type="cellIs" dxfId="226" priority="14" stopIfTrue="1" operator="lessThan">
      <formula>K$38*0.8</formula>
    </cfRule>
    <cfRule type="cellIs" dxfId="225" priority="15" stopIfTrue="1" operator="greaterThan">
      <formula>K$38*1.2</formula>
    </cfRule>
  </conditionalFormatting>
  <conditionalFormatting sqref="L27:Q27">
    <cfRule type="cellIs" dxfId="224" priority="4" stopIfTrue="1" operator="between">
      <formula>L$38*0.8</formula>
      <formula>L$38*1.2</formula>
    </cfRule>
    <cfRule type="cellIs" dxfId="223" priority="5" stopIfTrue="1" operator="lessThan">
      <formula>L$38*0.8</formula>
    </cfRule>
    <cfRule type="cellIs" dxfId="222" priority="6" stopIfTrue="1" operator="greaterThan">
      <formula>L$38*1.2</formula>
    </cfRule>
  </conditionalFormatting>
  <conditionalFormatting sqref="C45:Q45">
    <cfRule type="containsText" dxfId="221" priority="1" stopIfTrue="1" operator="containsText" text="O">
      <formula>NOT(ISERROR(SEARCH("O",C45)))</formula>
    </cfRule>
    <cfRule type="containsText" dxfId="220" priority="2" stopIfTrue="1" operator="containsText" text="R">
      <formula>NOT(ISERROR(SEARCH("R",C45)))</formula>
    </cfRule>
    <cfRule type="containsText" dxfId="219" priority="3" stopIfTrue="1" operator="containsText" text="V">
      <formula>NOT(ISERROR(SEARCH("V",C45)))</formula>
    </cfRule>
  </conditionalFormatting>
  <hyperlinks>
    <hyperlink ref="B54" r:id="rId1"/>
  </hyperlinks>
  <pageMargins left="0.75" right="0.75" top="1" bottom="1" header="0.4921259845" footer="0.4921259845"/>
  <pageSetup paperSize="9" orientation="portrait"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L56"/>
  <sheetViews>
    <sheetView zoomScale="80" zoomScaleNormal="80" workbookViewId="0">
      <selection activeCell="C48" sqref="C48:Q48"/>
    </sheetView>
  </sheetViews>
  <sheetFormatPr defaultColWidth="11.42578125" defaultRowHeight="12.75"/>
  <cols>
    <col min="1" max="1" width="3" style="8" bestFit="1" customWidth="1"/>
    <col min="2" max="2" width="18" style="8" bestFit="1" customWidth="1"/>
    <col min="3" max="3" width="11" style="8" customWidth="1"/>
    <col min="4" max="17" width="9" style="8" customWidth="1"/>
    <col min="18" max="16384" width="11.42578125" style="8"/>
  </cols>
  <sheetData>
    <row r="1" spans="2:17">
      <c r="B1" s="1" t="s">
        <v>21</v>
      </c>
      <c r="C1" s="8" t="s">
        <v>46</v>
      </c>
    </row>
    <row r="2" spans="2:17">
      <c r="B2" s="3" t="s">
        <v>22</v>
      </c>
      <c r="C2" s="77" t="s">
        <v>180</v>
      </c>
    </row>
    <row r="3" spans="2:17">
      <c r="B3" s="3" t="s">
        <v>23</v>
      </c>
      <c r="C3" s="6" t="s">
        <v>40</v>
      </c>
    </row>
    <row r="4" spans="2:17">
      <c r="B4" s="3" t="s">
        <v>24</v>
      </c>
      <c r="C4" s="8" t="s">
        <v>73</v>
      </c>
    </row>
    <row r="5" spans="2:17">
      <c r="B5" s="3" t="s">
        <v>70</v>
      </c>
      <c r="C5" s="17">
        <v>42166</v>
      </c>
      <c r="E5" s="1" t="s">
        <v>291</v>
      </c>
    </row>
    <row r="6" spans="2:17">
      <c r="B6" s="3"/>
      <c r="C6" s="3"/>
      <c r="D6" s="2"/>
    </row>
    <row r="7" spans="2:17">
      <c r="B7" s="3"/>
      <c r="C7" s="3"/>
      <c r="D7" s="2"/>
    </row>
    <row r="8" spans="2:17">
      <c r="B8" s="41"/>
      <c r="C8" s="41"/>
      <c r="D8" s="2"/>
    </row>
    <row r="9" spans="2:17">
      <c r="B9" s="7" t="s">
        <v>2</v>
      </c>
      <c r="C9" s="7" t="s">
        <v>96</v>
      </c>
      <c r="D9" s="7" t="s">
        <v>97</v>
      </c>
      <c r="E9" s="7" t="s">
        <v>98</v>
      </c>
      <c r="F9" s="7" t="s">
        <v>99</v>
      </c>
      <c r="G9" s="7" t="s">
        <v>100</v>
      </c>
      <c r="H9" s="7" t="s">
        <v>101</v>
      </c>
      <c r="I9" s="7" t="s">
        <v>102</v>
      </c>
      <c r="J9" s="7" t="s">
        <v>103</v>
      </c>
      <c r="K9" s="7" t="s">
        <v>104</v>
      </c>
      <c r="L9" s="7" t="s">
        <v>156</v>
      </c>
      <c r="M9" s="7" t="s">
        <v>166</v>
      </c>
      <c r="N9" s="7" t="s">
        <v>168</v>
      </c>
      <c r="O9" s="7" t="s">
        <v>188</v>
      </c>
      <c r="P9" s="7" t="s">
        <v>277</v>
      </c>
      <c r="Q9" s="7" t="s">
        <v>285</v>
      </c>
    </row>
    <row r="10" spans="2:17">
      <c r="B10" s="59" t="s">
        <v>14</v>
      </c>
      <c r="C10" s="27">
        <v>41</v>
      </c>
      <c r="D10" s="32">
        <v>41</v>
      </c>
      <c r="E10" s="32">
        <v>42</v>
      </c>
      <c r="F10" s="32">
        <v>41</v>
      </c>
      <c r="G10" s="32">
        <v>40</v>
      </c>
      <c r="H10" s="32">
        <v>38</v>
      </c>
      <c r="I10" s="32">
        <v>37</v>
      </c>
      <c r="J10" s="32">
        <v>37</v>
      </c>
      <c r="K10" s="32">
        <v>36</v>
      </c>
      <c r="L10" s="32">
        <v>37</v>
      </c>
      <c r="M10" s="32">
        <v>33</v>
      </c>
      <c r="N10" s="27">
        <v>33</v>
      </c>
      <c r="O10" s="27">
        <v>33</v>
      </c>
      <c r="P10" s="27">
        <v>33</v>
      </c>
      <c r="Q10" s="27">
        <v>33</v>
      </c>
    </row>
    <row r="11" spans="2:17">
      <c r="B11" s="59" t="s">
        <v>16</v>
      </c>
      <c r="C11" s="27">
        <v>43</v>
      </c>
      <c r="D11" s="32">
        <v>43</v>
      </c>
      <c r="E11" s="32">
        <v>44</v>
      </c>
      <c r="F11" s="32">
        <v>44</v>
      </c>
      <c r="G11" s="32">
        <v>43</v>
      </c>
      <c r="H11" s="32">
        <v>41</v>
      </c>
      <c r="I11" s="32">
        <v>39</v>
      </c>
      <c r="J11" s="32">
        <v>40</v>
      </c>
      <c r="K11" s="32">
        <v>42</v>
      </c>
      <c r="L11" s="32">
        <v>43</v>
      </c>
      <c r="M11" s="32">
        <v>41</v>
      </c>
      <c r="N11" s="27">
        <v>41</v>
      </c>
      <c r="O11" s="27">
        <v>41</v>
      </c>
      <c r="P11" s="27">
        <v>41</v>
      </c>
      <c r="Q11" s="27">
        <v>41</v>
      </c>
    </row>
    <row r="12" spans="2:17">
      <c r="B12" s="59" t="s">
        <v>9</v>
      </c>
      <c r="C12" s="27">
        <v>56</v>
      </c>
      <c r="D12" s="32">
        <v>56</v>
      </c>
      <c r="E12" s="32">
        <v>54</v>
      </c>
      <c r="F12" s="32">
        <v>56</v>
      </c>
      <c r="G12" s="32">
        <v>52</v>
      </c>
      <c r="H12" s="32">
        <v>47</v>
      </c>
      <c r="I12" s="32">
        <v>45</v>
      </c>
      <c r="J12" s="32">
        <v>45</v>
      </c>
      <c r="K12" s="32">
        <v>43</v>
      </c>
      <c r="L12" s="32">
        <v>44</v>
      </c>
      <c r="M12" s="32">
        <v>43</v>
      </c>
      <c r="N12" s="27">
        <v>43</v>
      </c>
      <c r="O12" s="27">
        <v>43</v>
      </c>
      <c r="P12" s="27">
        <v>43</v>
      </c>
      <c r="Q12" s="27">
        <v>43</v>
      </c>
    </row>
    <row r="13" spans="2:17">
      <c r="B13" s="59" t="s">
        <v>72</v>
      </c>
      <c r="C13" s="27">
        <v>53</v>
      </c>
      <c r="D13" s="27">
        <v>53</v>
      </c>
      <c r="E13" s="27">
        <v>53</v>
      </c>
      <c r="F13" s="27">
        <v>53</v>
      </c>
      <c r="G13" s="27">
        <v>53</v>
      </c>
      <c r="H13" s="27">
        <v>53</v>
      </c>
      <c r="I13" s="27">
        <v>53</v>
      </c>
      <c r="J13" s="32">
        <v>53</v>
      </c>
      <c r="K13" s="32">
        <v>49</v>
      </c>
      <c r="L13" s="32">
        <v>49</v>
      </c>
      <c r="M13" s="32">
        <v>52</v>
      </c>
      <c r="N13" s="27">
        <v>52</v>
      </c>
      <c r="O13" s="27">
        <v>52</v>
      </c>
      <c r="P13" s="27">
        <v>52</v>
      </c>
      <c r="Q13" s="27">
        <v>52</v>
      </c>
    </row>
    <row r="14" spans="2:17">
      <c r="B14" s="59" t="s">
        <v>25</v>
      </c>
      <c r="C14" s="27">
        <v>100</v>
      </c>
      <c r="D14" s="27">
        <v>100</v>
      </c>
      <c r="E14" s="27">
        <v>100</v>
      </c>
      <c r="F14" s="27">
        <v>100</v>
      </c>
      <c r="G14" s="32">
        <v>100</v>
      </c>
      <c r="H14" s="32">
        <v>94</v>
      </c>
      <c r="I14" s="32">
        <v>90</v>
      </c>
      <c r="J14" s="32">
        <v>89</v>
      </c>
      <c r="K14" s="32">
        <v>85</v>
      </c>
      <c r="L14" s="32">
        <v>82</v>
      </c>
      <c r="M14" s="32">
        <v>76</v>
      </c>
      <c r="N14" s="27">
        <v>76</v>
      </c>
      <c r="O14" s="27">
        <v>76</v>
      </c>
      <c r="P14" s="27">
        <v>76</v>
      </c>
      <c r="Q14" s="27">
        <v>76</v>
      </c>
    </row>
    <row r="15" spans="2:17">
      <c r="B15" s="59" t="s">
        <v>263</v>
      </c>
      <c r="C15" s="27"/>
      <c r="D15" s="134"/>
      <c r="E15" s="134"/>
      <c r="F15" s="134"/>
      <c r="G15" s="32"/>
      <c r="H15" s="32"/>
      <c r="I15" s="32"/>
      <c r="J15" s="32"/>
      <c r="K15" s="32"/>
      <c r="L15" s="32"/>
      <c r="M15" s="32"/>
      <c r="N15" s="27"/>
      <c r="O15" s="27"/>
      <c r="P15" s="27"/>
      <c r="Q15" s="27"/>
    </row>
    <row r="16" spans="2:17">
      <c r="B16" s="59" t="s">
        <v>8</v>
      </c>
      <c r="C16" s="27">
        <v>49</v>
      </c>
      <c r="D16" s="32">
        <v>49</v>
      </c>
      <c r="E16" s="32">
        <v>40</v>
      </c>
      <c r="F16" s="32">
        <v>35</v>
      </c>
      <c r="G16" s="32">
        <v>33</v>
      </c>
      <c r="H16" s="32">
        <v>31</v>
      </c>
      <c r="I16" s="32">
        <v>32</v>
      </c>
      <c r="J16" s="32">
        <v>40</v>
      </c>
      <c r="K16" s="32">
        <v>46</v>
      </c>
      <c r="L16" s="32">
        <v>30</v>
      </c>
      <c r="M16" s="32">
        <v>41</v>
      </c>
      <c r="N16" s="27">
        <v>41</v>
      </c>
      <c r="O16" s="27">
        <v>41</v>
      </c>
      <c r="P16" s="27">
        <v>41</v>
      </c>
      <c r="Q16" s="27">
        <v>41</v>
      </c>
    </row>
    <row r="17" spans="1:246">
      <c r="B17" s="59" t="s">
        <v>17</v>
      </c>
      <c r="C17" s="27">
        <v>56</v>
      </c>
      <c r="D17" s="32">
        <v>56</v>
      </c>
      <c r="E17" s="32">
        <v>57</v>
      </c>
      <c r="F17" s="32">
        <v>54</v>
      </c>
      <c r="G17" s="32">
        <v>50</v>
      </c>
      <c r="H17" s="32">
        <v>48</v>
      </c>
      <c r="I17" s="32">
        <v>46</v>
      </c>
      <c r="J17" s="32">
        <v>46</v>
      </c>
      <c r="K17" s="32">
        <v>45</v>
      </c>
      <c r="L17" s="32">
        <v>44</v>
      </c>
      <c r="M17" s="32">
        <v>44</v>
      </c>
      <c r="N17" s="27">
        <v>44</v>
      </c>
      <c r="O17" s="27">
        <v>44</v>
      </c>
      <c r="P17" s="27">
        <v>44</v>
      </c>
      <c r="Q17" s="27">
        <v>44</v>
      </c>
    </row>
    <row r="18" spans="1:246">
      <c r="B18" s="59" t="s">
        <v>26</v>
      </c>
      <c r="C18" s="27">
        <v>47</v>
      </c>
      <c r="D18" s="27">
        <v>47</v>
      </c>
      <c r="E18" s="27">
        <v>47</v>
      </c>
      <c r="F18" s="27">
        <v>47</v>
      </c>
      <c r="G18" s="32">
        <v>47</v>
      </c>
      <c r="H18" s="32">
        <v>46</v>
      </c>
      <c r="I18" s="32">
        <v>46</v>
      </c>
      <c r="J18" s="32">
        <v>45</v>
      </c>
      <c r="K18" s="32">
        <v>47</v>
      </c>
      <c r="L18" s="32">
        <v>47</v>
      </c>
      <c r="M18" s="32">
        <v>46</v>
      </c>
      <c r="N18" s="27">
        <v>46</v>
      </c>
      <c r="O18" s="27">
        <v>46</v>
      </c>
      <c r="P18" s="27">
        <v>46</v>
      </c>
      <c r="Q18" s="27">
        <v>46</v>
      </c>
    </row>
    <row r="19" spans="1:246">
      <c r="B19" s="59" t="s">
        <v>11</v>
      </c>
      <c r="C19" s="27">
        <v>56</v>
      </c>
      <c r="D19" s="32">
        <v>62</v>
      </c>
      <c r="E19" s="32">
        <v>57</v>
      </c>
      <c r="F19" s="32">
        <v>53</v>
      </c>
      <c r="G19" s="32">
        <v>46</v>
      </c>
      <c r="H19" s="33">
        <v>45.5</v>
      </c>
      <c r="I19" s="32">
        <v>45</v>
      </c>
      <c r="J19" s="32">
        <v>41</v>
      </c>
      <c r="K19" s="32">
        <v>40</v>
      </c>
      <c r="L19" s="32">
        <v>38</v>
      </c>
      <c r="M19" s="32">
        <v>38</v>
      </c>
      <c r="N19" s="27">
        <v>38</v>
      </c>
      <c r="O19" s="27">
        <v>38</v>
      </c>
      <c r="P19" s="27">
        <v>38</v>
      </c>
      <c r="Q19" s="27">
        <v>38</v>
      </c>
    </row>
    <row r="20" spans="1:246">
      <c r="B20" s="59" t="s">
        <v>5</v>
      </c>
      <c r="C20" s="27">
        <v>48</v>
      </c>
      <c r="D20" s="32">
        <v>48</v>
      </c>
      <c r="E20" s="32">
        <v>49</v>
      </c>
      <c r="F20" s="32">
        <v>49</v>
      </c>
      <c r="G20" s="32">
        <v>48</v>
      </c>
      <c r="H20" s="32">
        <v>47</v>
      </c>
      <c r="I20" s="32">
        <v>46</v>
      </c>
      <c r="J20" s="32">
        <v>43</v>
      </c>
      <c r="K20" s="32">
        <v>44</v>
      </c>
      <c r="L20" s="32">
        <v>41</v>
      </c>
      <c r="M20" s="32">
        <v>41</v>
      </c>
      <c r="N20" s="27">
        <v>41</v>
      </c>
      <c r="O20" s="27">
        <v>41</v>
      </c>
      <c r="P20" s="27">
        <v>41</v>
      </c>
      <c r="Q20" s="27">
        <v>41</v>
      </c>
    </row>
    <row r="21" spans="1:246">
      <c r="B21" s="59" t="s">
        <v>18</v>
      </c>
      <c r="C21" s="27">
        <v>37</v>
      </c>
      <c r="D21" s="32">
        <v>37</v>
      </c>
      <c r="E21" s="32">
        <v>43</v>
      </c>
      <c r="F21" s="32">
        <v>38</v>
      </c>
      <c r="G21" s="32">
        <v>41</v>
      </c>
      <c r="H21" s="33">
        <v>41</v>
      </c>
      <c r="I21" s="32">
        <v>41</v>
      </c>
      <c r="J21" s="32">
        <v>38</v>
      </c>
      <c r="K21" s="32">
        <v>43</v>
      </c>
      <c r="L21" s="32">
        <v>48</v>
      </c>
      <c r="M21" s="32">
        <v>54</v>
      </c>
      <c r="N21" s="27">
        <v>54</v>
      </c>
      <c r="O21" s="27">
        <v>54</v>
      </c>
      <c r="P21" s="27">
        <v>54</v>
      </c>
      <c r="Q21" s="27">
        <v>54</v>
      </c>
    </row>
    <row r="22" spans="1:246">
      <c r="B22" s="59" t="s">
        <v>19</v>
      </c>
      <c r="C22" s="27">
        <v>48</v>
      </c>
      <c r="D22" s="27">
        <v>48</v>
      </c>
      <c r="E22" s="27">
        <v>48</v>
      </c>
      <c r="F22" s="27">
        <v>48</v>
      </c>
      <c r="G22" s="32">
        <v>48</v>
      </c>
      <c r="H22" s="32">
        <v>45</v>
      </c>
      <c r="I22" s="32">
        <v>45</v>
      </c>
      <c r="J22" s="32">
        <v>44</v>
      </c>
      <c r="K22" s="32">
        <v>44</v>
      </c>
      <c r="L22" s="32">
        <v>45</v>
      </c>
      <c r="M22" s="32">
        <v>45</v>
      </c>
      <c r="N22" s="27">
        <v>45</v>
      </c>
      <c r="O22" s="27">
        <v>45</v>
      </c>
      <c r="P22" s="27">
        <v>45</v>
      </c>
      <c r="Q22" s="27">
        <v>45</v>
      </c>
    </row>
    <row r="23" spans="1:246">
      <c r="B23" s="59" t="s">
        <v>7</v>
      </c>
      <c r="C23" s="27">
        <v>62</v>
      </c>
      <c r="D23" s="32">
        <v>62</v>
      </c>
      <c r="E23" s="32">
        <v>55</v>
      </c>
      <c r="F23" s="32">
        <v>56</v>
      </c>
      <c r="G23" s="32">
        <v>54</v>
      </c>
      <c r="H23" s="32">
        <v>49</v>
      </c>
      <c r="I23" s="32">
        <v>47</v>
      </c>
      <c r="J23" s="32">
        <v>45</v>
      </c>
      <c r="K23" s="32">
        <v>42</v>
      </c>
      <c r="L23" s="32">
        <v>40</v>
      </c>
      <c r="M23" s="32">
        <v>41</v>
      </c>
      <c r="N23" s="27">
        <v>41</v>
      </c>
      <c r="O23" s="27">
        <v>41</v>
      </c>
      <c r="P23" s="27">
        <v>41</v>
      </c>
      <c r="Q23" s="27">
        <v>41</v>
      </c>
    </row>
    <row r="24" spans="1:246">
      <c r="B24" s="59" t="s">
        <v>13</v>
      </c>
      <c r="C24" s="27">
        <v>48</v>
      </c>
      <c r="D24" s="32">
        <v>48</v>
      </c>
      <c r="E24" s="32">
        <v>45</v>
      </c>
      <c r="F24" s="32">
        <v>47</v>
      </c>
      <c r="G24" s="32">
        <v>46</v>
      </c>
      <c r="H24" s="32">
        <v>40</v>
      </c>
      <c r="I24" s="32">
        <v>41</v>
      </c>
      <c r="J24" s="32">
        <v>40</v>
      </c>
      <c r="K24" s="32">
        <v>39</v>
      </c>
      <c r="L24" s="32">
        <v>36</v>
      </c>
      <c r="M24" s="32">
        <v>33</v>
      </c>
      <c r="N24" s="27">
        <v>33</v>
      </c>
      <c r="O24" s="27">
        <v>33</v>
      </c>
      <c r="P24" s="27">
        <v>33</v>
      </c>
      <c r="Q24" s="27">
        <v>33</v>
      </c>
    </row>
    <row r="25" spans="1:246">
      <c r="B25" s="59" t="s">
        <v>27</v>
      </c>
      <c r="C25" s="27">
        <v>51</v>
      </c>
      <c r="D25" s="27">
        <v>51</v>
      </c>
      <c r="E25" s="27">
        <v>51</v>
      </c>
      <c r="F25" s="27">
        <v>51</v>
      </c>
      <c r="G25" s="32">
        <v>51</v>
      </c>
      <c r="H25" s="33">
        <v>43</v>
      </c>
      <c r="I25" s="32">
        <v>35</v>
      </c>
      <c r="J25" s="32">
        <v>35</v>
      </c>
      <c r="K25" s="32">
        <v>53</v>
      </c>
      <c r="L25" s="32">
        <v>46</v>
      </c>
      <c r="M25" s="32">
        <v>49</v>
      </c>
      <c r="N25" s="27">
        <v>49</v>
      </c>
      <c r="O25" s="27">
        <v>49</v>
      </c>
      <c r="P25" s="27">
        <v>49</v>
      </c>
      <c r="Q25" s="27">
        <v>49</v>
      </c>
    </row>
    <row r="26" spans="1:246">
      <c r="B26" s="59" t="s">
        <v>28</v>
      </c>
      <c r="C26" s="27">
        <v>42</v>
      </c>
      <c r="D26" s="27">
        <v>42</v>
      </c>
      <c r="E26" s="27">
        <v>42</v>
      </c>
      <c r="F26" s="27">
        <v>42</v>
      </c>
      <c r="G26" s="32">
        <v>42</v>
      </c>
      <c r="H26" s="32">
        <v>38</v>
      </c>
      <c r="I26" s="32">
        <v>36</v>
      </c>
      <c r="J26" s="32">
        <v>41</v>
      </c>
      <c r="K26" s="32">
        <v>39</v>
      </c>
      <c r="L26" s="32">
        <v>40</v>
      </c>
      <c r="M26" s="32">
        <v>40</v>
      </c>
      <c r="N26" s="27">
        <v>40</v>
      </c>
      <c r="O26" s="27">
        <v>40</v>
      </c>
      <c r="P26" s="27">
        <v>40</v>
      </c>
      <c r="Q26" s="27">
        <v>40</v>
      </c>
    </row>
    <row r="27" spans="1:246">
      <c r="B27" s="59" t="s">
        <v>4</v>
      </c>
      <c r="C27" s="133">
        <v>61</v>
      </c>
      <c r="D27" s="32">
        <v>61</v>
      </c>
      <c r="E27" s="32">
        <v>61</v>
      </c>
      <c r="F27" s="32">
        <v>63</v>
      </c>
      <c r="G27" s="32">
        <v>36</v>
      </c>
      <c r="H27" s="32">
        <v>58</v>
      </c>
      <c r="I27" s="32">
        <v>51</v>
      </c>
      <c r="J27" s="32">
        <v>57</v>
      </c>
      <c r="K27" s="32">
        <v>54</v>
      </c>
      <c r="L27" s="32">
        <v>53</v>
      </c>
      <c r="M27" s="32">
        <v>51</v>
      </c>
      <c r="N27" s="132">
        <v>51</v>
      </c>
      <c r="O27" s="132">
        <v>51</v>
      </c>
      <c r="P27" s="132">
        <v>51</v>
      </c>
      <c r="Q27" s="132">
        <v>51</v>
      </c>
    </row>
    <row r="28" spans="1:246">
      <c r="B28" s="59" t="s">
        <v>29</v>
      </c>
      <c r="C28" s="27">
        <v>55</v>
      </c>
      <c r="D28" s="27">
        <v>55</v>
      </c>
      <c r="E28" s="27">
        <v>55</v>
      </c>
      <c r="F28" s="27">
        <v>55</v>
      </c>
      <c r="G28" s="32">
        <v>55</v>
      </c>
      <c r="H28" s="32">
        <v>52</v>
      </c>
      <c r="I28" s="32">
        <v>52</v>
      </c>
      <c r="J28" s="32">
        <v>47</v>
      </c>
      <c r="K28" s="32">
        <v>53</v>
      </c>
      <c r="L28" s="32">
        <v>50</v>
      </c>
      <c r="M28" s="32">
        <v>48</v>
      </c>
      <c r="N28" s="27">
        <v>48</v>
      </c>
      <c r="O28" s="27">
        <v>48</v>
      </c>
      <c r="P28" s="27">
        <v>48</v>
      </c>
      <c r="Q28" s="27">
        <v>48</v>
      </c>
    </row>
    <row r="29" spans="1:246">
      <c r="B29" s="59" t="s">
        <v>10</v>
      </c>
      <c r="C29" s="27">
        <v>44</v>
      </c>
      <c r="D29" s="32">
        <v>44</v>
      </c>
      <c r="E29" s="32">
        <v>44</v>
      </c>
      <c r="F29" s="32">
        <v>40</v>
      </c>
      <c r="G29" s="32">
        <v>37</v>
      </c>
      <c r="H29" s="32">
        <v>36</v>
      </c>
      <c r="I29" s="32">
        <v>48</v>
      </c>
      <c r="J29" s="32">
        <v>48</v>
      </c>
      <c r="K29" s="32">
        <v>38</v>
      </c>
      <c r="L29" s="32">
        <v>50</v>
      </c>
      <c r="M29" s="32">
        <v>39</v>
      </c>
      <c r="N29" s="27">
        <v>39</v>
      </c>
      <c r="O29" s="27">
        <v>39</v>
      </c>
      <c r="P29" s="27">
        <v>39</v>
      </c>
      <c r="Q29" s="27">
        <v>39</v>
      </c>
    </row>
    <row r="30" spans="1:246" s="80" customFormat="1">
      <c r="A30" s="8"/>
      <c r="B30" s="59" t="s">
        <v>20</v>
      </c>
      <c r="C30" s="27">
        <v>38</v>
      </c>
      <c r="D30" s="27">
        <v>38</v>
      </c>
      <c r="E30" s="27">
        <v>38</v>
      </c>
      <c r="F30" s="27">
        <v>38</v>
      </c>
      <c r="G30" s="32">
        <v>38</v>
      </c>
      <c r="H30" s="32">
        <v>36</v>
      </c>
      <c r="I30" s="32">
        <v>34</v>
      </c>
      <c r="J30" s="32">
        <v>36</v>
      </c>
      <c r="K30" s="32">
        <v>33</v>
      </c>
      <c r="L30" s="32">
        <v>33</v>
      </c>
      <c r="M30" s="32">
        <v>31</v>
      </c>
      <c r="N30" s="27">
        <v>31</v>
      </c>
      <c r="O30" s="27">
        <v>31</v>
      </c>
      <c r="P30" s="27">
        <v>31</v>
      </c>
      <c r="Q30" s="27">
        <v>31</v>
      </c>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row>
    <row r="31" spans="1:246">
      <c r="B31" s="59" t="s">
        <v>6</v>
      </c>
      <c r="C31" s="27">
        <v>44</v>
      </c>
      <c r="D31" s="32">
        <v>44</v>
      </c>
      <c r="E31" s="32">
        <v>45</v>
      </c>
      <c r="F31" s="32">
        <v>52</v>
      </c>
      <c r="G31" s="32">
        <v>52</v>
      </c>
      <c r="H31" s="33">
        <v>49</v>
      </c>
      <c r="I31" s="32">
        <v>46</v>
      </c>
      <c r="J31" s="32">
        <v>46</v>
      </c>
      <c r="K31" s="32">
        <v>48</v>
      </c>
      <c r="L31" s="32">
        <v>47</v>
      </c>
      <c r="M31" s="32">
        <v>44</v>
      </c>
      <c r="N31" s="27">
        <v>44</v>
      </c>
      <c r="O31" s="27">
        <v>44</v>
      </c>
      <c r="P31" s="27">
        <v>44</v>
      </c>
      <c r="Q31" s="27">
        <v>44</v>
      </c>
    </row>
    <row r="32" spans="1:246">
      <c r="B32" s="60" t="s">
        <v>30</v>
      </c>
      <c r="C32" s="31">
        <v>56</v>
      </c>
      <c r="D32" s="31">
        <v>56</v>
      </c>
      <c r="E32" s="31">
        <v>56</v>
      </c>
      <c r="F32" s="31">
        <v>56</v>
      </c>
      <c r="G32" s="32">
        <v>56</v>
      </c>
      <c r="H32" s="32">
        <v>56</v>
      </c>
      <c r="I32" s="32">
        <v>56</v>
      </c>
      <c r="J32" s="32">
        <v>51</v>
      </c>
      <c r="K32" s="32">
        <v>55</v>
      </c>
      <c r="L32" s="32">
        <v>53</v>
      </c>
      <c r="M32" s="32">
        <v>48</v>
      </c>
      <c r="N32" s="31">
        <v>48</v>
      </c>
      <c r="O32" s="31">
        <v>48</v>
      </c>
      <c r="P32" s="31">
        <v>48</v>
      </c>
      <c r="Q32" s="31">
        <v>48</v>
      </c>
    </row>
    <row r="33" spans="2:17">
      <c r="B33" s="60" t="s">
        <v>31</v>
      </c>
      <c r="C33" s="27">
        <v>47</v>
      </c>
      <c r="D33" s="27">
        <v>47</v>
      </c>
      <c r="E33" s="27">
        <v>47</v>
      </c>
      <c r="F33" s="27">
        <v>47</v>
      </c>
      <c r="G33" s="32">
        <v>47</v>
      </c>
      <c r="H33" s="33">
        <v>44</v>
      </c>
      <c r="I33" s="32">
        <v>41</v>
      </c>
      <c r="J33" s="32">
        <v>42</v>
      </c>
      <c r="K33" s="32">
        <v>40</v>
      </c>
      <c r="L33" s="32">
        <v>39</v>
      </c>
      <c r="M33" s="32">
        <v>38</v>
      </c>
      <c r="N33" s="31">
        <v>38</v>
      </c>
      <c r="O33" s="31">
        <v>38</v>
      </c>
      <c r="P33" s="31">
        <v>38</v>
      </c>
      <c r="Q33" s="31">
        <v>38</v>
      </c>
    </row>
    <row r="34" spans="2:17">
      <c r="B34" s="59" t="s">
        <v>71</v>
      </c>
      <c r="C34" s="27">
        <v>44</v>
      </c>
      <c r="D34" s="27">
        <v>44</v>
      </c>
      <c r="E34" s="27">
        <v>44</v>
      </c>
      <c r="F34" s="27">
        <v>44</v>
      </c>
      <c r="G34" s="27">
        <v>44</v>
      </c>
      <c r="H34" s="27">
        <v>44</v>
      </c>
      <c r="I34" s="27">
        <v>44</v>
      </c>
      <c r="J34" s="32">
        <v>44</v>
      </c>
      <c r="K34" s="32">
        <v>45</v>
      </c>
      <c r="L34" s="32">
        <v>43</v>
      </c>
      <c r="M34" s="32">
        <v>43</v>
      </c>
      <c r="N34" s="27">
        <v>43</v>
      </c>
      <c r="O34" s="27">
        <v>43</v>
      </c>
      <c r="P34" s="27">
        <v>43</v>
      </c>
      <c r="Q34" s="27">
        <v>43</v>
      </c>
    </row>
    <row r="35" spans="2:17">
      <c r="B35" s="59" t="s">
        <v>15</v>
      </c>
      <c r="C35" s="27">
        <v>28</v>
      </c>
      <c r="D35" s="32">
        <v>28</v>
      </c>
      <c r="E35" s="32">
        <v>24</v>
      </c>
      <c r="F35" s="32">
        <v>26</v>
      </c>
      <c r="G35" s="32">
        <v>26</v>
      </c>
      <c r="H35" s="32">
        <v>25</v>
      </c>
      <c r="I35" s="32">
        <v>26</v>
      </c>
      <c r="J35" s="32">
        <v>24</v>
      </c>
      <c r="K35" s="32">
        <v>25</v>
      </c>
      <c r="L35" s="32">
        <v>21</v>
      </c>
      <c r="M35" s="32">
        <v>34</v>
      </c>
      <c r="N35" s="27">
        <v>34</v>
      </c>
      <c r="O35" s="27">
        <v>34</v>
      </c>
      <c r="P35" s="27">
        <v>34</v>
      </c>
      <c r="Q35" s="27">
        <v>34</v>
      </c>
    </row>
    <row r="36" spans="2:17">
      <c r="B36" s="59" t="s">
        <v>32</v>
      </c>
      <c r="C36" s="27">
        <v>78</v>
      </c>
      <c r="D36" s="27">
        <v>78</v>
      </c>
      <c r="E36" s="27">
        <v>78</v>
      </c>
      <c r="F36" s="27">
        <v>78</v>
      </c>
      <c r="G36" s="32">
        <v>78</v>
      </c>
      <c r="H36" s="32">
        <v>79</v>
      </c>
      <c r="I36" s="32">
        <v>71</v>
      </c>
      <c r="J36" s="32">
        <v>67</v>
      </c>
      <c r="K36" s="32">
        <v>72</v>
      </c>
      <c r="L36" s="32">
        <v>57</v>
      </c>
      <c r="M36" s="32">
        <v>56</v>
      </c>
      <c r="N36" s="27">
        <v>56</v>
      </c>
      <c r="O36" s="27">
        <v>56</v>
      </c>
      <c r="P36" s="27">
        <v>56</v>
      </c>
      <c r="Q36" s="27">
        <v>56</v>
      </c>
    </row>
    <row r="37" spans="2:17">
      <c r="B37" s="59" t="s">
        <v>12</v>
      </c>
      <c r="C37" s="36">
        <v>49</v>
      </c>
      <c r="D37" s="37">
        <v>49</v>
      </c>
      <c r="E37" s="37">
        <v>45</v>
      </c>
      <c r="F37" s="37">
        <v>45</v>
      </c>
      <c r="G37" s="37">
        <v>45</v>
      </c>
      <c r="H37" s="38">
        <v>44</v>
      </c>
      <c r="I37" s="37">
        <v>43</v>
      </c>
      <c r="J37" s="37">
        <v>43</v>
      </c>
      <c r="K37" s="37">
        <v>43</v>
      </c>
      <c r="L37" s="37">
        <v>42</v>
      </c>
      <c r="M37" s="37">
        <v>41</v>
      </c>
      <c r="N37" s="27">
        <v>41</v>
      </c>
      <c r="O37" s="27">
        <v>41</v>
      </c>
      <c r="P37" s="27">
        <v>41</v>
      </c>
      <c r="Q37" s="27">
        <v>41</v>
      </c>
    </row>
    <row r="38" spans="2:17">
      <c r="B38" s="18" t="s">
        <v>281</v>
      </c>
      <c r="C38" s="34">
        <v>40</v>
      </c>
      <c r="D38" s="34">
        <v>40</v>
      </c>
      <c r="E38" s="34">
        <v>40</v>
      </c>
      <c r="F38" s="34">
        <v>40</v>
      </c>
      <c r="G38" s="34">
        <v>40</v>
      </c>
      <c r="H38" s="34">
        <v>40</v>
      </c>
      <c r="I38" s="34">
        <v>40</v>
      </c>
      <c r="J38" s="39">
        <v>40</v>
      </c>
      <c r="K38" s="39">
        <v>39</v>
      </c>
      <c r="L38" s="39">
        <v>38</v>
      </c>
      <c r="M38" s="39">
        <v>38</v>
      </c>
      <c r="N38" s="21">
        <v>38</v>
      </c>
      <c r="O38" s="21">
        <v>38</v>
      </c>
      <c r="P38" s="21">
        <v>38</v>
      </c>
      <c r="Q38" s="21">
        <v>38</v>
      </c>
    </row>
    <row r="39" spans="2:17">
      <c r="B39" s="18" t="s">
        <v>150</v>
      </c>
      <c r="C39" s="34">
        <v>49</v>
      </c>
      <c r="D39" s="34">
        <v>49</v>
      </c>
      <c r="E39" s="34">
        <v>49</v>
      </c>
      <c r="F39" s="34">
        <v>49</v>
      </c>
      <c r="G39" s="39">
        <v>49</v>
      </c>
      <c r="H39" s="39">
        <v>43</v>
      </c>
      <c r="I39" s="39">
        <v>39</v>
      </c>
      <c r="J39" s="39">
        <v>39</v>
      </c>
      <c r="K39" s="39">
        <v>39</v>
      </c>
      <c r="L39" s="39">
        <v>38</v>
      </c>
      <c r="M39" s="39">
        <v>38</v>
      </c>
      <c r="N39" s="21">
        <v>38</v>
      </c>
      <c r="O39" s="21">
        <v>38</v>
      </c>
      <c r="P39" s="21">
        <v>38</v>
      </c>
      <c r="Q39" s="21">
        <v>38</v>
      </c>
    </row>
    <row r="40" spans="2:17">
      <c r="B40" s="18" t="s">
        <v>151</v>
      </c>
      <c r="C40" s="35"/>
      <c r="D40" s="46"/>
      <c r="E40" s="46"/>
      <c r="F40" s="46"/>
      <c r="G40" s="46"/>
      <c r="H40" s="46"/>
      <c r="I40" s="46"/>
      <c r="J40" s="46" t="s">
        <v>206</v>
      </c>
      <c r="K40" s="46" t="s">
        <v>206</v>
      </c>
      <c r="L40" s="46" t="s">
        <v>206</v>
      </c>
      <c r="M40" s="46" t="s">
        <v>206</v>
      </c>
      <c r="N40" s="21"/>
      <c r="O40" s="21"/>
      <c r="P40" s="21"/>
      <c r="Q40" s="21"/>
    </row>
    <row r="41" spans="2:17">
      <c r="B41" s="18" t="s">
        <v>282</v>
      </c>
      <c r="C41" s="34">
        <v>48</v>
      </c>
      <c r="D41" s="39">
        <v>48</v>
      </c>
      <c r="E41" s="39">
        <v>47</v>
      </c>
      <c r="F41" s="39">
        <v>47</v>
      </c>
      <c r="G41" s="39">
        <v>43</v>
      </c>
      <c r="H41" s="39">
        <v>42</v>
      </c>
      <c r="I41" s="39">
        <v>39</v>
      </c>
      <c r="J41" s="39">
        <v>39</v>
      </c>
      <c r="K41" s="39">
        <v>38</v>
      </c>
      <c r="L41" s="39">
        <v>37</v>
      </c>
      <c r="M41" s="39">
        <v>38</v>
      </c>
      <c r="N41" s="21">
        <v>38</v>
      </c>
      <c r="O41" s="21">
        <v>38</v>
      </c>
      <c r="P41" s="21">
        <v>38</v>
      </c>
      <c r="Q41" s="21">
        <v>38</v>
      </c>
    </row>
    <row r="42" spans="2:17">
      <c r="B42" s="44" t="s">
        <v>257</v>
      </c>
      <c r="C42" s="130">
        <f t="shared" ref="C42:O42" si="0">MIN(C10:C37)</f>
        <v>28</v>
      </c>
      <c r="D42" s="130">
        <f t="shared" si="0"/>
        <v>28</v>
      </c>
      <c r="E42" s="130">
        <f t="shared" si="0"/>
        <v>24</v>
      </c>
      <c r="F42" s="130">
        <f t="shared" si="0"/>
        <v>26</v>
      </c>
      <c r="G42" s="130">
        <f t="shared" si="0"/>
        <v>26</v>
      </c>
      <c r="H42" s="130">
        <f t="shared" si="0"/>
        <v>25</v>
      </c>
      <c r="I42" s="130">
        <f t="shared" si="0"/>
        <v>26</v>
      </c>
      <c r="J42" s="130">
        <f t="shared" si="0"/>
        <v>24</v>
      </c>
      <c r="K42" s="130">
        <f t="shared" si="0"/>
        <v>25</v>
      </c>
      <c r="L42" s="130">
        <f t="shared" si="0"/>
        <v>21</v>
      </c>
      <c r="M42" s="130">
        <f t="shared" si="0"/>
        <v>31</v>
      </c>
      <c r="N42" s="130">
        <f t="shared" si="0"/>
        <v>31</v>
      </c>
      <c r="O42" s="130">
        <f t="shared" si="0"/>
        <v>31</v>
      </c>
      <c r="P42" s="130">
        <f>MIN(P10:P37)</f>
        <v>31</v>
      </c>
      <c r="Q42" s="130">
        <f>MIN(Q10:Q37)</f>
        <v>31</v>
      </c>
    </row>
    <row r="43" spans="2:17">
      <c r="B43" s="44" t="s">
        <v>258</v>
      </c>
      <c r="C43" s="130">
        <f t="shared" ref="C43:O43" si="1">MAX(C10:C37)</f>
        <v>100</v>
      </c>
      <c r="D43" s="130">
        <f t="shared" si="1"/>
        <v>100</v>
      </c>
      <c r="E43" s="130">
        <f t="shared" si="1"/>
        <v>100</v>
      </c>
      <c r="F43" s="130">
        <f t="shared" si="1"/>
        <v>100</v>
      </c>
      <c r="G43" s="130">
        <f t="shared" si="1"/>
        <v>100</v>
      </c>
      <c r="H43" s="130">
        <f t="shared" si="1"/>
        <v>94</v>
      </c>
      <c r="I43" s="130">
        <f t="shared" si="1"/>
        <v>90</v>
      </c>
      <c r="J43" s="130">
        <f t="shared" si="1"/>
        <v>89</v>
      </c>
      <c r="K43" s="130">
        <f t="shared" si="1"/>
        <v>85</v>
      </c>
      <c r="L43" s="130">
        <f t="shared" si="1"/>
        <v>82</v>
      </c>
      <c r="M43" s="130">
        <f t="shared" si="1"/>
        <v>76</v>
      </c>
      <c r="N43" s="130">
        <f t="shared" si="1"/>
        <v>76</v>
      </c>
      <c r="O43" s="130">
        <f t="shared" si="1"/>
        <v>76</v>
      </c>
      <c r="P43" s="130">
        <f>MAX(P10:P37)</f>
        <v>76</v>
      </c>
      <c r="Q43" s="130">
        <f>MAX(Q10:Q37)</f>
        <v>76</v>
      </c>
    </row>
    <row r="44" spans="2:17" ht="25.5">
      <c r="B44" s="131" t="s">
        <v>272</v>
      </c>
      <c r="C44" s="75"/>
      <c r="D44" s="75" t="str">
        <f>IF($B$47="Maximiser",IF(D27&lt;C27,"DET",IF(D27=C27,"EGAL","AM")),IF($B$47="Minimiser",(IF(D27&gt;C27,"DET",IF(D27=C27,"EGAL","AM")))))</f>
        <v>EGAL</v>
      </c>
      <c r="E44" s="75" t="str">
        <f t="shared" ref="E44:M44" si="2">IF($B$47="Maximiser",IF(E27&lt;D27,"DET",IF(E27=D27,"EGAL","AM")),IF($B$47="Minimiser",(IF(E27&gt;D27,"DET",IF(E27=D27,"EGAL","AM")))))</f>
        <v>EGAL</v>
      </c>
      <c r="F44" s="75" t="str">
        <f t="shared" si="2"/>
        <v>DET</v>
      </c>
      <c r="G44" s="75" t="str">
        <f t="shared" si="2"/>
        <v>AM</v>
      </c>
      <c r="H44" s="75" t="str">
        <f t="shared" si="2"/>
        <v>DET</v>
      </c>
      <c r="I44" s="75" t="str">
        <f t="shared" si="2"/>
        <v>AM</v>
      </c>
      <c r="J44" s="75" t="str">
        <f t="shared" si="2"/>
        <v>DET</v>
      </c>
      <c r="K44" s="75" t="str">
        <f t="shared" si="2"/>
        <v>AM</v>
      </c>
      <c r="L44" s="75" t="str">
        <f t="shared" si="2"/>
        <v>AM</v>
      </c>
      <c r="M44" s="75" t="str">
        <f t="shared" si="2"/>
        <v>AM</v>
      </c>
      <c r="N44" s="75" t="s">
        <v>275</v>
      </c>
      <c r="O44" s="75" t="s">
        <v>275</v>
      </c>
      <c r="P44" s="75" t="s">
        <v>275</v>
      </c>
      <c r="Q44" s="75" t="s">
        <v>275</v>
      </c>
    </row>
    <row r="45" spans="2:17" ht="38.25">
      <c r="B45" s="40" t="s">
        <v>273</v>
      </c>
      <c r="C45" s="75" t="str">
        <f>IF($B$47="Maximiser",IF(C27&lt;0.8*C39,"R",IF(C27&gt;1.2*C39,"V","O")),IF($B$47="Minimiser",IF(C27&lt;0.8*C39,"V",IF(C27&gt;1.2*C39,"R","O"))))</f>
        <v>R</v>
      </c>
      <c r="D45" s="75" t="str">
        <f t="shared" ref="D45:P45" si="3">IF($B$47="Maximiser",IF(D27&lt;0.8*D39,"R",IF(D27&gt;1.2*D39,"V","O")),IF($B$47="Minimiser",IF(D27&lt;0.8*D39,"V",IF(D27&gt;1.2*D39,"R","O"))))</f>
        <v>R</v>
      </c>
      <c r="E45" s="75" t="str">
        <f t="shared" si="3"/>
        <v>R</v>
      </c>
      <c r="F45" s="75" t="str">
        <f t="shared" si="3"/>
        <v>R</v>
      </c>
      <c r="G45" s="75" t="str">
        <f t="shared" si="3"/>
        <v>V</v>
      </c>
      <c r="H45" s="75" t="str">
        <f t="shared" si="3"/>
        <v>R</v>
      </c>
      <c r="I45" s="75" t="str">
        <f t="shared" si="3"/>
        <v>R</v>
      </c>
      <c r="J45" s="75" t="str">
        <f t="shared" si="3"/>
        <v>R</v>
      </c>
      <c r="K45" s="75" t="str">
        <f t="shared" si="3"/>
        <v>R</v>
      </c>
      <c r="L45" s="75" t="str">
        <f t="shared" si="3"/>
        <v>R</v>
      </c>
      <c r="M45" s="75" t="str">
        <f t="shared" si="3"/>
        <v>R</v>
      </c>
      <c r="N45" s="75" t="str">
        <f t="shared" si="3"/>
        <v>R</v>
      </c>
      <c r="O45" s="75" t="str">
        <f t="shared" si="3"/>
        <v>R</v>
      </c>
      <c r="P45" s="75" t="str">
        <f t="shared" si="3"/>
        <v>R</v>
      </c>
      <c r="Q45" s="75" t="str">
        <f t="shared" ref="Q45" si="4">IF($B$47="Maximiser",IF(Q27&lt;0.8*Q39,"R",IF(Q27&gt;1.2*Q39,"V","O")),IF($B$47="Minimiser",IF(Q27&lt;0.8*Q39,"V",IF(Q27&gt;1.2*Q39,"R","O"))))</f>
        <v>R</v>
      </c>
    </row>
    <row r="46" spans="2:17">
      <c r="B46" s="44" t="s">
        <v>280</v>
      </c>
      <c r="C46" s="130">
        <v>28</v>
      </c>
      <c r="D46" s="130">
        <v>13</v>
      </c>
      <c r="E46" s="130">
        <v>13</v>
      </c>
      <c r="F46" s="130">
        <v>13</v>
      </c>
      <c r="G46" s="130">
        <v>3</v>
      </c>
      <c r="H46" s="130">
        <v>9</v>
      </c>
      <c r="I46" s="130">
        <v>3</v>
      </c>
      <c r="J46" s="130">
        <v>1</v>
      </c>
      <c r="K46" s="130">
        <v>1</v>
      </c>
      <c r="L46" s="130">
        <v>1</v>
      </c>
      <c r="M46" s="130">
        <v>1</v>
      </c>
      <c r="N46" s="130">
        <v>28</v>
      </c>
      <c r="O46" s="130">
        <v>28</v>
      </c>
      <c r="P46" s="130">
        <v>28</v>
      </c>
      <c r="Q46" s="130">
        <v>28</v>
      </c>
    </row>
    <row r="47" spans="2:17">
      <c r="B47" s="41" t="s">
        <v>279</v>
      </c>
      <c r="C47" s="121"/>
      <c r="D47" s="121"/>
      <c r="E47" s="121"/>
      <c r="F47" s="121"/>
      <c r="G47" s="121"/>
      <c r="H47" s="121"/>
      <c r="I47" s="121"/>
      <c r="J47" s="121"/>
      <c r="K47" s="121"/>
      <c r="L47" s="121"/>
      <c r="M47" s="121"/>
      <c r="N47" s="121"/>
      <c r="O47" s="121"/>
    </row>
    <row r="48" spans="2:17">
      <c r="C48" s="145">
        <f>IF($B$47="Maximiser",RANK(C27,C$10:C$37),COUNTIFS(C10:C37,"&lt;"&amp;C27)+1)</f>
        <v>24</v>
      </c>
      <c r="D48" s="145">
        <f t="shared" ref="D48:Q48" si="5">IF($B$47="Maximiser",RANK(D27,D$10:D$37),COUNTIFS(D10:D37,"&lt;"&amp;D27)+1)</f>
        <v>23</v>
      </c>
      <c r="E48" s="145">
        <f t="shared" si="5"/>
        <v>25</v>
      </c>
      <c r="F48" s="145">
        <f t="shared" si="5"/>
        <v>25</v>
      </c>
      <c r="G48" s="145">
        <f t="shared" si="5"/>
        <v>3</v>
      </c>
      <c r="H48" s="145">
        <f t="shared" si="5"/>
        <v>25</v>
      </c>
      <c r="I48" s="145">
        <f t="shared" si="5"/>
        <v>22</v>
      </c>
      <c r="J48" s="145">
        <f t="shared" si="5"/>
        <v>25</v>
      </c>
      <c r="K48" s="145">
        <f t="shared" si="5"/>
        <v>24</v>
      </c>
      <c r="L48" s="145">
        <f t="shared" si="5"/>
        <v>24</v>
      </c>
      <c r="M48" s="145">
        <f t="shared" si="5"/>
        <v>23</v>
      </c>
      <c r="N48" s="145">
        <f t="shared" si="5"/>
        <v>23</v>
      </c>
      <c r="O48" s="145">
        <f t="shared" si="5"/>
        <v>23</v>
      </c>
      <c r="P48" s="145">
        <f t="shared" si="5"/>
        <v>23</v>
      </c>
      <c r="Q48" s="145">
        <f t="shared" si="5"/>
        <v>23</v>
      </c>
    </row>
    <row r="53" spans="2:3">
      <c r="B53" s="8" t="s">
        <v>259</v>
      </c>
      <c r="C53" s="8" t="s">
        <v>196</v>
      </c>
    </row>
    <row r="54" spans="2:3">
      <c r="B54" s="5" t="s">
        <v>260</v>
      </c>
    </row>
    <row r="55" spans="2:3">
      <c r="C55" s="8" t="s">
        <v>197</v>
      </c>
    </row>
    <row r="56" spans="2:3">
      <c r="C56" s="8" t="s">
        <v>198</v>
      </c>
    </row>
  </sheetData>
  <phoneticPr fontId="0" type="noConversion"/>
  <conditionalFormatting sqref="C27">
    <cfRule type="cellIs" dxfId="218" priority="61" stopIfTrue="1" operator="between">
      <formula>C$39*0.8</formula>
      <formula>C$39*1.2</formula>
    </cfRule>
    <cfRule type="cellIs" dxfId="217" priority="62" stopIfTrue="1" operator="lessThan">
      <formula>C$39*0.8</formula>
    </cfRule>
    <cfRule type="cellIs" dxfId="216" priority="63" stopIfTrue="1" operator="greaterThan">
      <formula>C$39*1.2</formula>
    </cfRule>
  </conditionalFormatting>
  <conditionalFormatting sqref="D27">
    <cfRule type="cellIs" dxfId="215" priority="31" stopIfTrue="1" operator="between">
      <formula>D$39*0.8</formula>
      <formula>D$39*1.2</formula>
    </cfRule>
    <cfRule type="cellIs" dxfId="214" priority="32" stopIfTrue="1" operator="lessThan">
      <formula>D$39*0.8</formula>
    </cfRule>
    <cfRule type="cellIs" dxfId="213" priority="33" stopIfTrue="1" operator="greaterThan">
      <formula>D$39*1.2</formula>
    </cfRule>
  </conditionalFormatting>
  <conditionalFormatting sqref="E27">
    <cfRule type="cellIs" dxfId="212" priority="28" stopIfTrue="1" operator="between">
      <formula>E$39*0.8</formula>
      <formula>E$39*1.2</formula>
    </cfRule>
    <cfRule type="cellIs" dxfId="211" priority="29" stopIfTrue="1" operator="lessThan">
      <formula>E$39*0.8</formula>
    </cfRule>
    <cfRule type="cellIs" dxfId="210" priority="30" stopIfTrue="1" operator="greaterThan">
      <formula>E$39*1.2</formula>
    </cfRule>
  </conditionalFormatting>
  <conditionalFormatting sqref="C27:F27">
    <cfRule type="cellIs" dxfId="209" priority="25" stopIfTrue="1" operator="between">
      <formula>C$39*0.8</formula>
      <formula>C$39*1.2</formula>
    </cfRule>
    <cfRule type="cellIs" dxfId="208" priority="26" stopIfTrue="1" operator="lessThan">
      <formula>C$39*0.8</formula>
    </cfRule>
    <cfRule type="cellIs" dxfId="207" priority="27" stopIfTrue="1" operator="greaterThan">
      <formula>C$39*1.2</formula>
    </cfRule>
  </conditionalFormatting>
  <conditionalFormatting sqref="G27">
    <cfRule type="cellIs" dxfId="206" priority="22" stopIfTrue="1" operator="between">
      <formula>G$39*0.8</formula>
      <formula>G$39*1.2</formula>
    </cfRule>
    <cfRule type="cellIs" dxfId="205" priority="23" stopIfTrue="1" operator="lessThan">
      <formula>G$39*0.8</formula>
    </cfRule>
    <cfRule type="cellIs" dxfId="204" priority="24" stopIfTrue="1" operator="greaterThan">
      <formula>G$39*1.2</formula>
    </cfRule>
  </conditionalFormatting>
  <conditionalFormatting sqref="H27">
    <cfRule type="cellIs" dxfId="203" priority="19" stopIfTrue="1" operator="between">
      <formula>H$39*0.8</formula>
      <formula>H$39*1.2</formula>
    </cfRule>
    <cfRule type="cellIs" dxfId="202" priority="20" stopIfTrue="1" operator="lessThan">
      <formula>H$39*0.8</formula>
    </cfRule>
    <cfRule type="cellIs" dxfId="201" priority="21" stopIfTrue="1" operator="greaterThan">
      <formula>H$39*1.2</formula>
    </cfRule>
  </conditionalFormatting>
  <conditionalFormatting sqref="I27">
    <cfRule type="cellIs" dxfId="200" priority="16" stopIfTrue="1" operator="between">
      <formula>I$39*0.8</formula>
      <formula>I$39*1.2</formula>
    </cfRule>
    <cfRule type="cellIs" dxfId="199" priority="17" stopIfTrue="1" operator="lessThan">
      <formula>I$39*0.8</formula>
    </cfRule>
    <cfRule type="cellIs" dxfId="198" priority="18" stopIfTrue="1" operator="greaterThan">
      <formula>I$39*1.2</formula>
    </cfRule>
  </conditionalFormatting>
  <conditionalFormatting sqref="J27">
    <cfRule type="cellIs" dxfId="197" priority="13" stopIfTrue="1" operator="between">
      <formula>J$39*0.8</formula>
      <formula>J$39*1.2</formula>
    </cfRule>
    <cfRule type="cellIs" dxfId="196" priority="14" stopIfTrue="1" operator="lessThan">
      <formula>J$39*0.8</formula>
    </cfRule>
    <cfRule type="cellIs" dxfId="195" priority="15" stopIfTrue="1" operator="greaterThan">
      <formula>J$39*1.2</formula>
    </cfRule>
  </conditionalFormatting>
  <conditionalFormatting sqref="K27">
    <cfRule type="cellIs" dxfId="194" priority="10" stopIfTrue="1" operator="between">
      <formula>K$39*0.8</formula>
      <formula>K$39*1.2</formula>
    </cfRule>
    <cfRule type="cellIs" dxfId="193" priority="11" stopIfTrue="1" operator="lessThan">
      <formula>K$39*0.8</formula>
    </cfRule>
    <cfRule type="cellIs" dxfId="192" priority="12" stopIfTrue="1" operator="greaterThan">
      <formula>K$39*1.2</formula>
    </cfRule>
  </conditionalFormatting>
  <conditionalFormatting sqref="L27:Q27">
    <cfRule type="cellIs" dxfId="191" priority="7" stopIfTrue="1" operator="between">
      <formula>L$39*0.8</formula>
      <formula>L$39*1.2</formula>
    </cfRule>
    <cfRule type="cellIs" dxfId="190" priority="8" stopIfTrue="1" operator="lessThan">
      <formula>L$39*0.8</formula>
    </cfRule>
    <cfRule type="cellIs" dxfId="189" priority="9" stopIfTrue="1" operator="greaterThan">
      <formula>L$39*1.2</formula>
    </cfRule>
  </conditionalFormatting>
  <conditionalFormatting sqref="M27:Q27">
    <cfRule type="cellIs" dxfId="188" priority="4" stopIfTrue="1" operator="between">
      <formula>M$39*0.8</formula>
      <formula>M$39*1.2</formula>
    </cfRule>
    <cfRule type="cellIs" dxfId="187" priority="5" stopIfTrue="1" operator="lessThan">
      <formula>M$39*0.8</formula>
    </cfRule>
    <cfRule type="cellIs" dxfId="186" priority="6" stopIfTrue="1" operator="greaterThan">
      <formula>M$39*1.2</formula>
    </cfRule>
  </conditionalFormatting>
  <conditionalFormatting sqref="C45:Q45">
    <cfRule type="containsText" dxfId="185" priority="1" stopIfTrue="1" operator="containsText" text="O">
      <formula>NOT(ISERROR(SEARCH("O",C45)))</formula>
    </cfRule>
    <cfRule type="containsText" dxfId="184" priority="2" stopIfTrue="1" operator="containsText" text="R">
      <formula>NOT(ISERROR(SEARCH("R",C45)))</formula>
    </cfRule>
    <cfRule type="containsText" dxfId="183" priority="3" stopIfTrue="1" operator="containsText" text="V">
      <formula>NOT(ISERROR(SEARCH("V",C45)))</formula>
    </cfRule>
  </conditionalFormatting>
  <hyperlinks>
    <hyperlink ref="B54" r:id="rId1"/>
  </hyperlinks>
  <pageMargins left="0.75" right="0.75" top="1" bottom="1" header="0.4921259845" footer="0.492125984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Q97"/>
  <sheetViews>
    <sheetView topLeftCell="A52" zoomScale="80" zoomScaleNormal="80" workbookViewId="0">
      <selection activeCell="C48" sqref="C48:Q48"/>
    </sheetView>
  </sheetViews>
  <sheetFormatPr defaultColWidth="11.42578125" defaultRowHeight="12.75"/>
  <cols>
    <col min="1" max="1" width="3" style="8" bestFit="1" customWidth="1"/>
    <col min="2" max="2" width="18" style="8" bestFit="1" customWidth="1"/>
    <col min="3" max="3" width="11" style="8" customWidth="1"/>
    <col min="4" max="4" width="10.140625" style="8" customWidth="1"/>
    <col min="5" max="6" width="10.140625" style="11" customWidth="1"/>
    <col min="7" max="16" width="8" style="8" customWidth="1"/>
    <col min="17" max="16384" width="11.42578125" style="8"/>
  </cols>
  <sheetData>
    <row r="1" spans="2:17">
      <c r="B1" s="1" t="s">
        <v>3</v>
      </c>
      <c r="C1" s="8" t="s">
        <v>50</v>
      </c>
    </row>
    <row r="2" spans="2:17">
      <c r="B2" s="1" t="s">
        <v>0</v>
      </c>
      <c r="C2" s="1" t="s">
        <v>41</v>
      </c>
    </row>
    <row r="3" spans="2:17">
      <c r="B3" s="1" t="s">
        <v>35</v>
      </c>
      <c r="C3" s="57" t="s">
        <v>51</v>
      </c>
      <c r="D3" s="57"/>
      <c r="E3" s="81"/>
      <c r="F3" s="81"/>
      <c r="G3" s="57"/>
      <c r="I3" s="11"/>
      <c r="J3" s="11"/>
    </row>
    <row r="4" spans="2:17">
      <c r="B4" s="1"/>
      <c r="C4" s="57" t="s">
        <v>54</v>
      </c>
      <c r="D4" s="57"/>
      <c r="E4" s="81"/>
      <c r="F4" s="81"/>
      <c r="G4" s="57"/>
      <c r="I4" s="11"/>
      <c r="J4" s="11"/>
    </row>
    <row r="5" spans="2:17">
      <c r="B5" s="12" t="s">
        <v>75</v>
      </c>
      <c r="C5" s="8" t="s">
        <v>52</v>
      </c>
    </row>
    <row r="6" spans="2:17">
      <c r="B6" s="1" t="s">
        <v>1</v>
      </c>
      <c r="C6" s="8" t="s">
        <v>42</v>
      </c>
    </row>
    <row r="7" spans="2:17">
      <c r="B7" s="3" t="s">
        <v>59</v>
      </c>
      <c r="C7" s="17">
        <v>42233</v>
      </c>
    </row>
    <row r="9" spans="2:17">
      <c r="B9" s="7" t="s">
        <v>2</v>
      </c>
      <c r="C9" s="10" t="s">
        <v>105</v>
      </c>
      <c r="D9" s="10" t="s">
        <v>106</v>
      </c>
      <c r="E9" s="10" t="s">
        <v>107</v>
      </c>
      <c r="F9" s="10" t="s">
        <v>108</v>
      </c>
      <c r="G9" s="10" t="s">
        <v>109</v>
      </c>
      <c r="H9" s="10" t="s">
        <v>110</v>
      </c>
      <c r="I9" s="10" t="s">
        <v>111</v>
      </c>
      <c r="J9" s="10" t="s">
        <v>112</v>
      </c>
      <c r="K9" s="10" t="s">
        <v>113</v>
      </c>
      <c r="L9" s="10" t="s">
        <v>164</v>
      </c>
      <c r="M9" s="10" t="s">
        <v>165</v>
      </c>
      <c r="N9" s="10" t="s">
        <v>173</v>
      </c>
      <c r="O9" s="10" t="s">
        <v>187</v>
      </c>
      <c r="P9" s="10" t="s">
        <v>266</v>
      </c>
      <c r="Q9" s="10" t="s">
        <v>286</v>
      </c>
    </row>
    <row r="10" spans="2:17">
      <c r="B10" s="59" t="s">
        <v>14</v>
      </c>
      <c r="C10" s="42">
        <v>969.56</v>
      </c>
      <c r="D10" s="13">
        <v>1109.8800000000001</v>
      </c>
      <c r="E10" s="43">
        <v>1250.2</v>
      </c>
      <c r="F10" s="13">
        <v>1131.3375000000001</v>
      </c>
      <c r="G10" s="42">
        <v>1321.77</v>
      </c>
      <c r="H10" s="13">
        <v>1012.4749999999999</v>
      </c>
      <c r="I10" s="42">
        <v>703.18</v>
      </c>
      <c r="J10" s="15">
        <v>767.86076150000008</v>
      </c>
      <c r="K10" s="42">
        <v>832.5415230000001</v>
      </c>
      <c r="L10" s="15">
        <f>AVERAGE(M10,K10)</f>
        <v>1233.943818103774</v>
      </c>
      <c r="M10" s="53">
        <v>1635.3461132075477</v>
      </c>
      <c r="N10" s="15">
        <f>AVERAGE(O10,M10)</f>
        <v>1485.9080566037737</v>
      </c>
      <c r="O10" s="42">
        <v>1336.47</v>
      </c>
      <c r="P10" s="15">
        <f>AVERAGE(Q10,O10)</f>
        <v>1062.885</v>
      </c>
      <c r="Q10" s="147">
        <v>789.3</v>
      </c>
    </row>
    <row r="11" spans="2:17">
      <c r="B11" s="59" t="s">
        <v>16</v>
      </c>
      <c r="C11" s="42">
        <v>581.83000000000004</v>
      </c>
      <c r="D11" s="13">
        <v>731.04</v>
      </c>
      <c r="E11" s="43">
        <v>880.25</v>
      </c>
      <c r="F11" s="13">
        <v>784.99749999999995</v>
      </c>
      <c r="G11" s="42">
        <v>739.11</v>
      </c>
      <c r="H11" s="13">
        <v>689.745</v>
      </c>
      <c r="I11" s="42">
        <v>640.38</v>
      </c>
      <c r="J11" s="15">
        <v>468.26053200000001</v>
      </c>
      <c r="K11" s="42">
        <v>296.14106400000003</v>
      </c>
      <c r="L11" s="15">
        <f>AVERAGE(M11,K11)</f>
        <v>443.74053200000003</v>
      </c>
      <c r="M11" s="53">
        <v>591.34</v>
      </c>
      <c r="N11" s="15">
        <f t="shared" ref="N11:N40" si="0">AVERAGE(O11,M11)</f>
        <v>414.38499999999999</v>
      </c>
      <c r="O11" s="42">
        <v>237.43</v>
      </c>
      <c r="P11" s="15">
        <f t="shared" ref="P11:P40" si="1">AVERAGE(Q11,O11)</f>
        <v>281.63</v>
      </c>
      <c r="Q11" s="147">
        <v>325.83</v>
      </c>
    </row>
    <row r="12" spans="2:17">
      <c r="B12" s="59" t="s">
        <v>9</v>
      </c>
      <c r="C12" s="42">
        <v>893.81</v>
      </c>
      <c r="D12" s="13">
        <v>926.75</v>
      </c>
      <c r="E12" s="43">
        <v>959.69</v>
      </c>
      <c r="F12" s="13">
        <v>886.0625</v>
      </c>
      <c r="G12" s="42">
        <v>973.4</v>
      </c>
      <c r="H12" s="13">
        <v>812.43499999999995</v>
      </c>
      <c r="I12" s="42">
        <v>651.47</v>
      </c>
      <c r="J12" s="15">
        <v>766.15410750000001</v>
      </c>
      <c r="K12" s="42">
        <v>880.83821499999999</v>
      </c>
      <c r="L12" s="15">
        <f>AVERAGE(M12,K12)</f>
        <v>1117.4641075</v>
      </c>
      <c r="M12" s="53">
        <v>1354.09</v>
      </c>
      <c r="N12" s="15">
        <f t="shared" si="0"/>
        <v>1340.3249999999998</v>
      </c>
      <c r="O12" s="42">
        <v>1326.56</v>
      </c>
      <c r="P12" s="15">
        <f t="shared" si="1"/>
        <v>1024.865</v>
      </c>
      <c r="Q12" s="147">
        <v>723.17</v>
      </c>
    </row>
    <row r="13" spans="2:17">
      <c r="B13" s="59" t="s">
        <v>72</v>
      </c>
      <c r="C13" s="42"/>
      <c r="D13" s="42"/>
      <c r="E13" s="42"/>
      <c r="F13" s="42"/>
      <c r="G13" s="42"/>
      <c r="H13" s="42"/>
      <c r="I13" s="42"/>
      <c r="J13" s="15"/>
      <c r="K13" s="44"/>
      <c r="L13" s="44"/>
      <c r="M13" s="54"/>
      <c r="N13" s="44"/>
      <c r="O13" s="44"/>
      <c r="P13" s="15"/>
      <c r="Q13" s="147"/>
    </row>
    <row r="14" spans="2:17">
      <c r="B14" s="59" t="s">
        <v>25</v>
      </c>
      <c r="C14" s="42"/>
      <c r="D14" s="42"/>
      <c r="E14" s="42"/>
      <c r="F14" s="42"/>
      <c r="G14" s="42"/>
      <c r="H14" s="42"/>
      <c r="I14" s="42"/>
      <c r="J14" s="15"/>
      <c r="K14" s="44"/>
      <c r="L14" s="44"/>
      <c r="M14" s="54"/>
      <c r="N14" s="44"/>
      <c r="O14" s="44"/>
      <c r="P14" s="15"/>
      <c r="Q14" s="147"/>
    </row>
    <row r="15" spans="2:17">
      <c r="B15" s="59" t="s">
        <v>263</v>
      </c>
      <c r="C15" s="42"/>
      <c r="D15" s="42"/>
      <c r="E15" s="42"/>
      <c r="F15" s="42"/>
      <c r="G15" s="42"/>
      <c r="H15" s="42"/>
      <c r="I15" s="42"/>
      <c r="J15" s="15"/>
      <c r="K15" s="44"/>
      <c r="L15" s="44"/>
      <c r="M15" s="54"/>
      <c r="N15" s="44"/>
      <c r="O15" s="44"/>
      <c r="P15" s="15"/>
      <c r="Q15" s="147"/>
    </row>
    <row r="16" spans="2:17">
      <c r="B16" s="59" t="s">
        <v>8</v>
      </c>
      <c r="C16" s="42">
        <v>774.43</v>
      </c>
      <c r="D16" s="13">
        <v>723.96500000000003</v>
      </c>
      <c r="E16" s="43">
        <v>673.5</v>
      </c>
      <c r="F16" s="13">
        <v>492.39499999999998</v>
      </c>
      <c r="G16" s="42">
        <v>438.19</v>
      </c>
      <c r="H16" s="13">
        <v>311.28999999999996</v>
      </c>
      <c r="I16" s="42">
        <v>184.39</v>
      </c>
      <c r="J16" s="15">
        <v>258.68110000000001</v>
      </c>
      <c r="K16" s="42">
        <v>332.97220000000004</v>
      </c>
      <c r="L16" s="15">
        <f>AVERAGE(M16,K16)</f>
        <v>445.60110000000003</v>
      </c>
      <c r="M16" s="53">
        <v>558.23</v>
      </c>
      <c r="N16" s="15">
        <f t="shared" si="0"/>
        <v>650.61</v>
      </c>
      <c r="O16" s="42">
        <v>742.99</v>
      </c>
      <c r="P16" s="15">
        <f t="shared" si="1"/>
        <v>588.93000000000006</v>
      </c>
      <c r="Q16" s="147">
        <v>434.87</v>
      </c>
    </row>
    <row r="17" spans="2:17">
      <c r="B17" s="59" t="s">
        <v>17</v>
      </c>
      <c r="C17" s="42">
        <v>1101.23</v>
      </c>
      <c r="D17" s="13">
        <v>1171.56</v>
      </c>
      <c r="E17" s="43">
        <v>1241.8900000000001</v>
      </c>
      <c r="F17" s="13">
        <v>1165.9575</v>
      </c>
      <c r="G17" s="42">
        <v>1180.24</v>
      </c>
      <c r="H17" s="13">
        <v>1090.0250000000001</v>
      </c>
      <c r="I17" s="42">
        <v>999.81</v>
      </c>
      <c r="J17" s="15">
        <v>1097.9443584320961</v>
      </c>
      <c r="K17" s="42">
        <v>1196.0787168641921</v>
      </c>
      <c r="L17" s="15">
        <f>AVERAGE(M17,K17)</f>
        <v>1591.499358432096</v>
      </c>
      <c r="M17" s="53">
        <v>1986.92</v>
      </c>
      <c r="N17" s="15">
        <f t="shared" si="0"/>
        <v>2108.6750000000002</v>
      </c>
      <c r="O17" s="42">
        <v>2230.4299999999998</v>
      </c>
      <c r="P17" s="15">
        <f t="shared" si="1"/>
        <v>1372.34</v>
      </c>
      <c r="Q17" s="147">
        <v>514.25</v>
      </c>
    </row>
    <row r="18" spans="2:17">
      <c r="B18" s="59" t="s">
        <v>26</v>
      </c>
      <c r="C18" s="42"/>
      <c r="D18" s="42"/>
      <c r="E18" s="42"/>
      <c r="F18" s="42"/>
      <c r="G18" s="42"/>
      <c r="H18" s="42"/>
      <c r="I18" s="42"/>
      <c r="J18" s="15"/>
      <c r="K18" s="42"/>
      <c r="L18" s="42"/>
      <c r="M18" s="53"/>
      <c r="N18" s="42"/>
      <c r="O18" s="42"/>
      <c r="P18" s="15"/>
      <c r="Q18" s="147"/>
    </row>
    <row r="19" spans="2:17">
      <c r="B19" s="59" t="s">
        <v>11</v>
      </c>
      <c r="C19" s="42">
        <v>863.65</v>
      </c>
      <c r="D19" s="13">
        <v>784.93</v>
      </c>
      <c r="E19" s="43">
        <v>706.21</v>
      </c>
      <c r="F19" s="13">
        <v>559.35750000000007</v>
      </c>
      <c r="G19" s="42">
        <v>528.22</v>
      </c>
      <c r="H19" s="13">
        <v>412.505</v>
      </c>
      <c r="I19" s="42">
        <v>296.79000000000002</v>
      </c>
      <c r="J19" s="15">
        <v>310.80842700000005</v>
      </c>
      <c r="K19" s="42">
        <v>324.82685400000003</v>
      </c>
      <c r="L19" s="15">
        <f t="shared" ref="L19:L24" si="2">AVERAGE(M19,K19)</f>
        <v>399.84342700000002</v>
      </c>
      <c r="M19" s="53">
        <v>474.86</v>
      </c>
      <c r="N19" s="15">
        <f t="shared" si="0"/>
        <v>524.17499999999995</v>
      </c>
      <c r="O19" s="42">
        <v>573.49</v>
      </c>
      <c r="P19" s="15">
        <f t="shared" si="1"/>
        <v>480.995</v>
      </c>
      <c r="Q19" s="147">
        <v>388.5</v>
      </c>
    </row>
    <row r="20" spans="2:17">
      <c r="B20" s="59" t="s">
        <v>5</v>
      </c>
      <c r="C20" s="42">
        <v>691.74</v>
      </c>
      <c r="D20" s="13">
        <v>737.13</v>
      </c>
      <c r="E20" s="43">
        <v>782.52</v>
      </c>
      <c r="F20" s="13">
        <v>763.97</v>
      </c>
      <c r="G20" s="42">
        <v>871.14</v>
      </c>
      <c r="H20" s="13">
        <v>745.42000000000007</v>
      </c>
      <c r="I20" s="42">
        <v>619.70000000000005</v>
      </c>
      <c r="J20" s="15">
        <v>729.72246399999995</v>
      </c>
      <c r="K20" s="42">
        <v>839.74492799999996</v>
      </c>
      <c r="L20" s="15">
        <f t="shared" si="2"/>
        <v>1585.962464</v>
      </c>
      <c r="M20" s="53">
        <v>2332.1799999999998</v>
      </c>
      <c r="N20" s="15">
        <f t="shared" si="0"/>
        <v>1312.75</v>
      </c>
      <c r="O20" s="42">
        <v>293.32</v>
      </c>
      <c r="P20" s="15">
        <f t="shared" si="1"/>
        <v>307.28499999999997</v>
      </c>
      <c r="Q20" s="147">
        <v>321.25</v>
      </c>
    </row>
    <row r="21" spans="2:17">
      <c r="B21" s="59" t="s">
        <v>18</v>
      </c>
      <c r="C21" s="42">
        <v>1201.3399999999999</v>
      </c>
      <c r="D21" s="13">
        <v>1203.9449999999999</v>
      </c>
      <c r="E21" s="43">
        <v>1206.55</v>
      </c>
      <c r="F21" s="13">
        <v>964.16499999999996</v>
      </c>
      <c r="G21" s="42">
        <v>762.93</v>
      </c>
      <c r="H21" s="13">
        <v>721.78</v>
      </c>
      <c r="I21" s="42">
        <v>680.63</v>
      </c>
      <c r="J21" s="15">
        <v>722.88977976000001</v>
      </c>
      <c r="K21" s="42">
        <v>765.14955952000003</v>
      </c>
      <c r="L21" s="15">
        <f t="shared" si="2"/>
        <v>985.97477976000005</v>
      </c>
      <c r="M21" s="53">
        <v>1206.8</v>
      </c>
      <c r="N21" s="15">
        <f t="shared" si="0"/>
        <v>1416.8049999999998</v>
      </c>
      <c r="O21" s="42">
        <v>1626.81</v>
      </c>
      <c r="P21" s="15">
        <f t="shared" si="1"/>
        <v>1382.2149999999999</v>
      </c>
      <c r="Q21" s="147">
        <v>1137.6199999999999</v>
      </c>
    </row>
    <row r="22" spans="2:17">
      <c r="B22" s="59" t="s">
        <v>19</v>
      </c>
      <c r="C22" s="42">
        <v>2180.94</v>
      </c>
      <c r="D22" s="13">
        <v>2154.9</v>
      </c>
      <c r="E22" s="43">
        <v>2128.86</v>
      </c>
      <c r="F22" s="13">
        <v>1628.27</v>
      </c>
      <c r="G22" s="42">
        <v>1614.26</v>
      </c>
      <c r="H22" s="13">
        <v>1127.68</v>
      </c>
      <c r="I22" s="42">
        <v>641.1</v>
      </c>
      <c r="J22" s="15">
        <v>610.38287967539145</v>
      </c>
      <c r="K22" s="42">
        <v>579.66575935078288</v>
      </c>
      <c r="L22" s="15">
        <f t="shared" si="2"/>
        <v>2115.6478796753913</v>
      </c>
      <c r="M22" s="53">
        <v>3651.63</v>
      </c>
      <c r="N22" s="15">
        <f t="shared" si="0"/>
        <v>2970.1950000000002</v>
      </c>
      <c r="O22" s="42">
        <v>2288.7600000000002</v>
      </c>
      <c r="P22" s="15">
        <f t="shared" si="1"/>
        <v>1528.075</v>
      </c>
      <c r="Q22" s="147">
        <v>767.39</v>
      </c>
    </row>
    <row r="23" spans="2:17">
      <c r="B23" s="59" t="s">
        <v>7</v>
      </c>
      <c r="C23" s="42">
        <v>1874.84</v>
      </c>
      <c r="D23" s="13">
        <v>1488.46</v>
      </c>
      <c r="E23" s="43">
        <v>1102.08</v>
      </c>
      <c r="F23" s="13">
        <v>1022.5374999999999</v>
      </c>
      <c r="G23" s="42">
        <v>1333.49</v>
      </c>
      <c r="H23" s="13">
        <v>942.995</v>
      </c>
      <c r="I23" s="42">
        <v>552.5</v>
      </c>
      <c r="J23" s="15">
        <v>709.11015999999995</v>
      </c>
      <c r="K23" s="42">
        <v>865.72032000000002</v>
      </c>
      <c r="L23" s="15">
        <f t="shared" si="2"/>
        <v>1087.2501600000001</v>
      </c>
      <c r="M23" s="53">
        <v>1308.78</v>
      </c>
      <c r="N23" s="15">
        <f t="shared" si="0"/>
        <v>1023.47</v>
      </c>
      <c r="O23" s="42">
        <v>738.16</v>
      </c>
      <c r="P23" s="15">
        <f t="shared" si="1"/>
        <v>650.30999999999995</v>
      </c>
      <c r="Q23" s="147">
        <v>562.46</v>
      </c>
    </row>
    <row r="24" spans="2:17">
      <c r="B24" s="59" t="s">
        <v>13</v>
      </c>
      <c r="C24" s="42">
        <v>1097.3499999999999</v>
      </c>
      <c r="D24" s="13">
        <v>1191.29</v>
      </c>
      <c r="E24" s="43">
        <v>1285.23</v>
      </c>
      <c r="F24" s="13">
        <v>1083.5650000000001</v>
      </c>
      <c r="G24" s="42">
        <v>965.82</v>
      </c>
      <c r="H24" s="13">
        <v>881.90000000000009</v>
      </c>
      <c r="I24" s="42">
        <v>797.98</v>
      </c>
      <c r="J24" s="15">
        <v>843.73265000000004</v>
      </c>
      <c r="K24" s="42">
        <v>889.48530000000005</v>
      </c>
      <c r="L24" s="15">
        <f t="shared" si="2"/>
        <v>1308.74765</v>
      </c>
      <c r="M24" s="53">
        <v>1728.01</v>
      </c>
      <c r="N24" s="15">
        <f t="shared" si="0"/>
        <v>1552.01</v>
      </c>
      <c r="O24" s="42">
        <v>1376.01</v>
      </c>
      <c r="P24" s="15">
        <f t="shared" si="1"/>
        <v>1034.8050000000001</v>
      </c>
      <c r="Q24" s="147">
        <v>693.6</v>
      </c>
    </row>
    <row r="25" spans="2:17">
      <c r="B25" s="59" t="s">
        <v>27</v>
      </c>
      <c r="C25" s="42"/>
      <c r="D25" s="42"/>
      <c r="E25" s="42"/>
      <c r="F25" s="42"/>
      <c r="G25" s="42"/>
      <c r="H25" s="42"/>
      <c r="I25" s="42"/>
      <c r="J25" s="15"/>
      <c r="K25" s="44"/>
      <c r="L25" s="44"/>
      <c r="M25" s="54"/>
      <c r="N25" s="44"/>
      <c r="O25" s="44"/>
      <c r="P25" s="15"/>
      <c r="Q25" s="147"/>
    </row>
    <row r="26" spans="2:17">
      <c r="B26" s="59" t="s">
        <v>28</v>
      </c>
      <c r="C26" s="64"/>
      <c r="D26" s="64"/>
      <c r="E26" s="64"/>
      <c r="F26" s="64"/>
      <c r="G26" s="64"/>
      <c r="H26" s="64"/>
      <c r="I26" s="64"/>
      <c r="J26" s="64"/>
      <c r="K26" s="64"/>
      <c r="L26" s="64"/>
      <c r="M26" s="82"/>
      <c r="N26" s="79"/>
      <c r="O26" s="79"/>
      <c r="P26" s="15"/>
      <c r="Q26" s="157"/>
    </row>
    <row r="27" spans="2:17">
      <c r="B27" s="59" t="s">
        <v>4</v>
      </c>
      <c r="C27" s="64">
        <v>864.65</v>
      </c>
      <c r="D27" s="78">
        <v>770.57</v>
      </c>
      <c r="E27" s="64">
        <v>676.49</v>
      </c>
      <c r="F27" s="78">
        <v>595.78250000000003</v>
      </c>
      <c r="G27" s="64">
        <v>630.01</v>
      </c>
      <c r="H27" s="78">
        <v>515.07500000000005</v>
      </c>
      <c r="I27" s="64">
        <v>400.14</v>
      </c>
      <c r="J27" s="78">
        <v>422.857326</v>
      </c>
      <c r="K27" s="64">
        <v>445.57465200000001</v>
      </c>
      <c r="L27" s="78">
        <v>421.94732599999998</v>
      </c>
      <c r="M27" s="79">
        <v>398.32</v>
      </c>
      <c r="N27" s="15">
        <f t="shared" si="0"/>
        <v>530.79999999999995</v>
      </c>
      <c r="O27" s="79">
        <v>663.28</v>
      </c>
      <c r="P27" s="78">
        <f t="shared" si="1"/>
        <v>612.87</v>
      </c>
      <c r="Q27" s="157">
        <v>562.46</v>
      </c>
    </row>
    <row r="28" spans="2:17">
      <c r="B28" s="59" t="s">
        <v>29</v>
      </c>
      <c r="C28" s="42"/>
      <c r="D28" s="42"/>
      <c r="E28" s="42"/>
      <c r="F28" s="42"/>
      <c r="G28" s="42"/>
      <c r="H28" s="42"/>
      <c r="I28" s="42"/>
      <c r="J28" s="15"/>
      <c r="K28" s="44"/>
      <c r="L28" s="44"/>
      <c r="M28" s="54"/>
      <c r="N28" s="44"/>
      <c r="O28" s="44"/>
      <c r="P28" s="15"/>
      <c r="Q28" s="147"/>
    </row>
    <row r="29" spans="2:17">
      <c r="B29" s="59" t="s">
        <v>10</v>
      </c>
      <c r="C29" s="42">
        <v>1022.05</v>
      </c>
      <c r="D29" s="13">
        <v>914.245</v>
      </c>
      <c r="E29" s="43">
        <v>806.44</v>
      </c>
      <c r="F29" s="13">
        <v>716.96500000000003</v>
      </c>
      <c r="G29" s="42">
        <v>913.18</v>
      </c>
      <c r="H29" s="13">
        <v>627.49</v>
      </c>
      <c r="I29" s="42">
        <v>341.8</v>
      </c>
      <c r="J29" s="15">
        <v>296.58382359995937</v>
      </c>
      <c r="K29" s="42">
        <v>251.36764719991879</v>
      </c>
      <c r="L29" s="15">
        <f>AVERAGE(M29,K29)</f>
        <v>1813.1438235999594</v>
      </c>
      <c r="M29" s="53">
        <v>3374.92</v>
      </c>
      <c r="N29" s="15">
        <f t="shared" si="0"/>
        <v>2172.63</v>
      </c>
      <c r="O29" s="42">
        <v>970.34</v>
      </c>
      <c r="P29" s="15">
        <f t="shared" si="1"/>
        <v>769.75</v>
      </c>
      <c r="Q29" s="147">
        <v>569.16</v>
      </c>
    </row>
    <row r="30" spans="2:17">
      <c r="B30" s="59" t="s">
        <v>20</v>
      </c>
      <c r="C30" s="42">
        <v>1802.06</v>
      </c>
      <c r="D30" s="13">
        <v>1745.0150000000001</v>
      </c>
      <c r="E30" s="43">
        <v>1687.97</v>
      </c>
      <c r="F30" s="13">
        <v>1511.6849999999999</v>
      </c>
      <c r="G30" s="42">
        <v>1825.58</v>
      </c>
      <c r="H30" s="13">
        <v>1335.4</v>
      </c>
      <c r="I30" s="42">
        <v>845.22</v>
      </c>
      <c r="J30" s="15">
        <v>667.83078</v>
      </c>
      <c r="K30" s="42">
        <v>490.44155999999987</v>
      </c>
      <c r="L30" s="15">
        <f>AVERAGE(M30,K30)</f>
        <v>1028.29078</v>
      </c>
      <c r="M30" s="53">
        <v>1566.14</v>
      </c>
      <c r="N30" s="15">
        <f t="shared" si="0"/>
        <v>991.41500000000008</v>
      </c>
      <c r="O30" s="42">
        <v>416.69</v>
      </c>
      <c r="P30" s="15">
        <f t="shared" si="1"/>
        <v>369.125</v>
      </c>
      <c r="Q30" s="147">
        <v>321.56</v>
      </c>
    </row>
    <row r="31" spans="2:17">
      <c r="B31" s="59" t="s">
        <v>6</v>
      </c>
      <c r="C31" s="42">
        <v>1597.84</v>
      </c>
      <c r="D31" s="13">
        <v>1155.365</v>
      </c>
      <c r="E31" s="43">
        <v>712.89</v>
      </c>
      <c r="F31" s="13">
        <v>791.46250000000009</v>
      </c>
      <c r="G31" s="42">
        <v>848.33</v>
      </c>
      <c r="H31" s="13">
        <v>870.03500000000008</v>
      </c>
      <c r="I31" s="42">
        <v>891.74</v>
      </c>
      <c r="J31" s="15">
        <v>795.65561271999991</v>
      </c>
      <c r="K31" s="42">
        <v>699.57122543999992</v>
      </c>
      <c r="L31" s="15">
        <f>AVERAGE(M31,K31)</f>
        <v>1239.9656127199999</v>
      </c>
      <c r="M31" s="53">
        <v>1780.36</v>
      </c>
      <c r="N31" s="15">
        <f t="shared" si="0"/>
        <v>1649.9949999999999</v>
      </c>
      <c r="O31" s="42">
        <v>1519.63</v>
      </c>
      <c r="P31" s="15">
        <f t="shared" si="1"/>
        <v>1080.3400000000001</v>
      </c>
      <c r="Q31" s="147">
        <v>641.04999999999995</v>
      </c>
    </row>
    <row r="32" spans="2:17">
      <c r="B32" s="60" t="s">
        <v>30</v>
      </c>
      <c r="C32" s="13">
        <v>1310.72</v>
      </c>
      <c r="D32" s="13">
        <v>1310.72</v>
      </c>
      <c r="E32" s="43">
        <v>1310.72</v>
      </c>
      <c r="F32" s="13">
        <v>1159.2150000000001</v>
      </c>
      <c r="G32" s="42">
        <v>1064.07</v>
      </c>
      <c r="H32" s="13">
        <v>1007.71</v>
      </c>
      <c r="I32" s="42">
        <v>951.35</v>
      </c>
      <c r="J32" s="15">
        <v>912.17918179999992</v>
      </c>
      <c r="K32" s="42">
        <v>873.00836359999994</v>
      </c>
      <c r="L32" s="15">
        <f>AVERAGE(M32,K32)</f>
        <v>1312.3141817999999</v>
      </c>
      <c r="M32" s="53">
        <v>1751.62</v>
      </c>
      <c r="N32" s="15">
        <f t="shared" si="0"/>
        <v>1209.425</v>
      </c>
      <c r="O32" s="42">
        <v>667.23</v>
      </c>
      <c r="P32" s="15">
        <f t="shared" si="1"/>
        <v>657.17499999999995</v>
      </c>
      <c r="Q32" s="147">
        <v>647.12</v>
      </c>
    </row>
    <row r="33" spans="2:17">
      <c r="B33" s="60" t="s">
        <v>31</v>
      </c>
      <c r="C33" s="42">
        <v>2886.08</v>
      </c>
      <c r="D33" s="13">
        <v>2043.7950000000001</v>
      </c>
      <c r="E33" s="43">
        <v>1201.51</v>
      </c>
      <c r="F33" s="13">
        <v>1329.425</v>
      </c>
      <c r="G33" s="42">
        <v>1848.35</v>
      </c>
      <c r="H33" s="13">
        <v>1457.34</v>
      </c>
      <c r="I33" s="42">
        <v>1066.33</v>
      </c>
      <c r="J33" s="15">
        <v>950.32297350899989</v>
      </c>
      <c r="K33" s="42">
        <v>834.31594701799997</v>
      </c>
      <c r="L33" s="15">
        <f>AVERAGE(M33,K33)</f>
        <v>1554.077973509</v>
      </c>
      <c r="M33" s="53">
        <v>2273.84</v>
      </c>
      <c r="N33" s="15">
        <f t="shared" si="0"/>
        <v>1774.3200000000002</v>
      </c>
      <c r="O33" s="42">
        <v>1274.8</v>
      </c>
      <c r="P33" s="15">
        <f t="shared" si="1"/>
        <v>913.6099999999999</v>
      </c>
      <c r="Q33" s="147">
        <v>552.41999999999996</v>
      </c>
    </row>
    <row r="34" spans="2:17">
      <c r="B34" s="59" t="s">
        <v>71</v>
      </c>
      <c r="C34" s="42"/>
      <c r="D34" s="42"/>
      <c r="E34" s="42"/>
      <c r="F34" s="42"/>
      <c r="G34" s="42"/>
      <c r="H34" s="42"/>
      <c r="I34" s="42"/>
      <c r="J34" s="15"/>
      <c r="K34" s="44"/>
      <c r="L34" s="44"/>
      <c r="M34" s="54"/>
      <c r="N34" s="44"/>
      <c r="O34" s="44"/>
      <c r="P34" s="15"/>
      <c r="Q34" s="147"/>
    </row>
    <row r="35" spans="2:17">
      <c r="B35" s="59" t="s">
        <v>15</v>
      </c>
      <c r="C35" s="42">
        <v>829.32</v>
      </c>
      <c r="D35" s="13">
        <v>814.33</v>
      </c>
      <c r="E35" s="43">
        <v>799.34</v>
      </c>
      <c r="F35" s="13">
        <v>750</v>
      </c>
      <c r="G35" s="42">
        <v>910.56</v>
      </c>
      <c r="H35" s="13">
        <v>700.66</v>
      </c>
      <c r="I35" s="42">
        <v>490.76</v>
      </c>
      <c r="J35" s="15">
        <v>423.03208000000001</v>
      </c>
      <c r="K35" s="42">
        <v>355.30416000000002</v>
      </c>
      <c r="L35" s="15">
        <f>AVERAGE(M35,K35)</f>
        <v>367.87207999999998</v>
      </c>
      <c r="M35" s="53">
        <v>380.44</v>
      </c>
      <c r="N35" s="15">
        <f t="shared" si="0"/>
        <v>425.64499999999998</v>
      </c>
      <c r="O35" s="42">
        <v>470.85</v>
      </c>
      <c r="P35" s="15">
        <f t="shared" si="1"/>
        <v>417.91500000000002</v>
      </c>
      <c r="Q35" s="147">
        <v>364.98</v>
      </c>
    </row>
    <row r="36" spans="2:17">
      <c r="B36" s="59" t="s">
        <v>32</v>
      </c>
      <c r="C36" s="15">
        <v>1205.97</v>
      </c>
      <c r="D36" s="15">
        <v>1205.97</v>
      </c>
      <c r="E36" s="15">
        <v>1205.97</v>
      </c>
      <c r="F36" s="15">
        <v>1205.97</v>
      </c>
      <c r="G36" s="15">
        <v>1205.97</v>
      </c>
      <c r="H36" s="15">
        <v>1205.97</v>
      </c>
      <c r="I36" s="15">
        <v>1205.97</v>
      </c>
      <c r="J36" s="15">
        <v>1205.97</v>
      </c>
      <c r="K36" s="45">
        <v>1205.97</v>
      </c>
      <c r="L36" s="15">
        <f>AVERAGE(M36,K36)</f>
        <v>1205.97</v>
      </c>
      <c r="M36" s="54">
        <v>1205.97</v>
      </c>
      <c r="N36" s="15">
        <f t="shared" si="0"/>
        <v>995.30500000000006</v>
      </c>
      <c r="O36" s="75">
        <v>784.64</v>
      </c>
      <c r="P36" s="15">
        <f t="shared" si="1"/>
        <v>579.82500000000005</v>
      </c>
      <c r="Q36" s="158">
        <v>375.01</v>
      </c>
    </row>
    <row r="37" spans="2:17">
      <c r="B37" s="59" t="s">
        <v>12</v>
      </c>
      <c r="C37" s="42">
        <v>1011.64</v>
      </c>
      <c r="D37" s="13">
        <v>914.33500000000004</v>
      </c>
      <c r="E37" s="43">
        <v>817.03</v>
      </c>
      <c r="F37" s="13">
        <v>644.12</v>
      </c>
      <c r="G37" s="42">
        <v>623.35</v>
      </c>
      <c r="H37" s="13">
        <v>471.21000000000004</v>
      </c>
      <c r="I37" s="42">
        <v>319.07</v>
      </c>
      <c r="J37" s="15">
        <v>310.22415999999998</v>
      </c>
      <c r="K37" s="42">
        <v>301.37832000000003</v>
      </c>
      <c r="L37" s="15">
        <f>AVERAGE(M37,K37)</f>
        <v>501.32416000000001</v>
      </c>
      <c r="M37" s="53">
        <v>701.27</v>
      </c>
      <c r="N37" s="15">
        <f t="shared" si="0"/>
        <v>642.08999999999992</v>
      </c>
      <c r="O37" s="42">
        <v>582.91</v>
      </c>
      <c r="P37" s="15">
        <f t="shared" si="1"/>
        <v>504.9</v>
      </c>
      <c r="Q37" s="147">
        <v>426.89</v>
      </c>
    </row>
    <row r="38" spans="2:17">
      <c r="B38" s="18" t="s">
        <v>281</v>
      </c>
      <c r="C38" s="46"/>
      <c r="D38" s="46"/>
      <c r="E38" s="46"/>
      <c r="F38" s="46"/>
      <c r="G38" s="46"/>
      <c r="H38" s="46"/>
      <c r="I38" s="46"/>
      <c r="J38" s="19"/>
      <c r="K38" s="46"/>
      <c r="L38" s="24"/>
      <c r="M38" s="24"/>
      <c r="N38" s="46"/>
      <c r="O38" s="149"/>
      <c r="P38" s="149"/>
      <c r="Q38" s="150"/>
    </row>
    <row r="39" spans="2:17">
      <c r="B39" s="18" t="s">
        <v>150</v>
      </c>
      <c r="C39" s="46"/>
      <c r="D39" s="20"/>
      <c r="E39" s="20"/>
      <c r="F39" s="20"/>
      <c r="G39" s="20"/>
      <c r="H39" s="20"/>
      <c r="I39" s="20"/>
      <c r="J39" s="19"/>
      <c r="K39" s="20"/>
      <c r="L39" s="19"/>
      <c r="M39" s="19"/>
      <c r="N39" s="23"/>
      <c r="O39" s="150"/>
      <c r="P39" s="150"/>
      <c r="Q39" s="150"/>
    </row>
    <row r="40" spans="2:17">
      <c r="B40" s="18" t="s">
        <v>151</v>
      </c>
      <c r="C40" s="23">
        <v>1025.02</v>
      </c>
      <c r="D40" s="19">
        <v>838.6460139891808</v>
      </c>
      <c r="E40" s="19">
        <v>838.6460139891808</v>
      </c>
      <c r="F40" s="19">
        <v>838.6460139891808</v>
      </c>
      <c r="G40" s="19">
        <v>838.6460139891808</v>
      </c>
      <c r="H40" s="19">
        <v>838.6460139891808</v>
      </c>
      <c r="I40" s="23">
        <v>649.70211368695175</v>
      </c>
      <c r="J40" s="19">
        <v>621.88467548686413</v>
      </c>
      <c r="K40" s="23">
        <v>594.06723728677639</v>
      </c>
      <c r="L40" s="19">
        <f>AVERAGE(M40,K40)</f>
        <v>1018.8836186433882</v>
      </c>
      <c r="M40" s="23">
        <v>1443.7</v>
      </c>
      <c r="N40" s="19">
        <f t="shared" si="0"/>
        <v>1270.48</v>
      </c>
      <c r="O40" s="23">
        <v>1097.26</v>
      </c>
      <c r="P40" s="19">
        <f t="shared" si="1"/>
        <v>857.66499999999996</v>
      </c>
      <c r="Q40" s="150">
        <v>618.07000000000005</v>
      </c>
    </row>
    <row r="41" spans="2:17">
      <c r="B41" s="18" t="s">
        <v>282</v>
      </c>
      <c r="C41" s="46"/>
      <c r="D41" s="46"/>
      <c r="E41" s="46"/>
      <c r="F41" s="46"/>
      <c r="G41" s="46"/>
      <c r="H41" s="46"/>
      <c r="I41" s="46"/>
      <c r="J41" s="19"/>
      <c r="K41" s="46"/>
      <c r="L41" s="24"/>
      <c r="M41" s="24"/>
      <c r="N41" s="24"/>
      <c r="O41" s="24"/>
      <c r="P41" s="24"/>
      <c r="Q41" s="150"/>
    </row>
    <row r="42" spans="2:17">
      <c r="B42" s="44" t="s">
        <v>257</v>
      </c>
      <c r="C42" s="130">
        <f t="shared" ref="C42:O42" si="3">MIN(C10:C37)</f>
        <v>581.83000000000004</v>
      </c>
      <c r="D42" s="130">
        <f t="shared" si="3"/>
        <v>723.96500000000003</v>
      </c>
      <c r="E42" s="130">
        <f t="shared" si="3"/>
        <v>673.5</v>
      </c>
      <c r="F42" s="130">
        <f t="shared" si="3"/>
        <v>492.39499999999998</v>
      </c>
      <c r="G42" s="130">
        <f t="shared" si="3"/>
        <v>438.19</v>
      </c>
      <c r="H42" s="130">
        <f t="shared" si="3"/>
        <v>311.28999999999996</v>
      </c>
      <c r="I42" s="130">
        <f t="shared" si="3"/>
        <v>184.39</v>
      </c>
      <c r="J42" s="130">
        <f t="shared" si="3"/>
        <v>258.68110000000001</v>
      </c>
      <c r="K42" s="130">
        <f t="shared" si="3"/>
        <v>251.36764719991879</v>
      </c>
      <c r="L42" s="130">
        <f t="shared" si="3"/>
        <v>367.87207999999998</v>
      </c>
      <c r="M42" s="130">
        <f t="shared" si="3"/>
        <v>380.44</v>
      </c>
      <c r="N42" s="130">
        <f t="shared" si="3"/>
        <v>414.38499999999999</v>
      </c>
      <c r="O42" s="130">
        <f t="shared" si="3"/>
        <v>237.43</v>
      </c>
      <c r="P42" s="130">
        <f>MIN(P10:P37)</f>
        <v>281.63</v>
      </c>
      <c r="Q42" s="42">
        <f>MIN(Q10:Q37)</f>
        <v>321.25</v>
      </c>
    </row>
    <row r="43" spans="2:17">
      <c r="B43" s="44" t="s">
        <v>258</v>
      </c>
      <c r="C43" s="130">
        <f t="shared" ref="C43:O43" si="4">MAX(C10:C37)</f>
        <v>2886.08</v>
      </c>
      <c r="D43" s="130">
        <f t="shared" si="4"/>
        <v>2154.9</v>
      </c>
      <c r="E43" s="130">
        <f t="shared" si="4"/>
        <v>2128.86</v>
      </c>
      <c r="F43" s="130">
        <f t="shared" si="4"/>
        <v>1628.27</v>
      </c>
      <c r="G43" s="130">
        <f t="shared" si="4"/>
        <v>1848.35</v>
      </c>
      <c r="H43" s="130">
        <f t="shared" si="4"/>
        <v>1457.34</v>
      </c>
      <c r="I43" s="130">
        <f t="shared" si="4"/>
        <v>1205.97</v>
      </c>
      <c r="J43" s="130">
        <f t="shared" si="4"/>
        <v>1205.97</v>
      </c>
      <c r="K43" s="130">
        <f t="shared" si="4"/>
        <v>1205.97</v>
      </c>
      <c r="L43" s="130">
        <f t="shared" si="4"/>
        <v>2115.6478796753913</v>
      </c>
      <c r="M43" s="130">
        <f t="shared" si="4"/>
        <v>3651.63</v>
      </c>
      <c r="N43" s="130">
        <f t="shared" si="4"/>
        <v>2970.1950000000002</v>
      </c>
      <c r="O43" s="130">
        <f t="shared" si="4"/>
        <v>2288.7600000000002</v>
      </c>
      <c r="P43" s="130">
        <f>MAX(P10:P37)</f>
        <v>1528.075</v>
      </c>
      <c r="Q43" s="42">
        <f>MAX(Q10:Q37)</f>
        <v>1137.6199999999999</v>
      </c>
    </row>
    <row r="44" spans="2:17" ht="25.5">
      <c r="B44" s="131" t="s">
        <v>272</v>
      </c>
      <c r="C44" s="75"/>
      <c r="D44" s="75" t="str">
        <f>IF($B$47="Maximiser",IF(D27&lt;C27,"DET",IF(D27=C27,"EGAL","AM")),IF($B$47="Minimiser",(IF(D27&gt;C27,"DET",IF(D27=C27,"EGAL","AM")))))</f>
        <v>AM</v>
      </c>
      <c r="E44" s="75" t="str">
        <f t="shared" ref="E44:O44" si="5">IF($B$47="Maximiser",IF(E27&lt;D27,"DET",IF(E27=D27,"EGAL","AM")),IF($B$47="Minimiser",(IF(E27&gt;D27,"DET",IF(E27=D27,"EGAL","AM")))))</f>
        <v>AM</v>
      </c>
      <c r="F44" s="75" t="str">
        <f t="shared" si="5"/>
        <v>AM</v>
      </c>
      <c r="G44" s="75" t="str">
        <f t="shared" si="5"/>
        <v>DET</v>
      </c>
      <c r="H44" s="75" t="str">
        <f t="shared" si="5"/>
        <v>AM</v>
      </c>
      <c r="I44" s="75" t="str">
        <f t="shared" si="5"/>
        <v>AM</v>
      </c>
      <c r="J44" s="75" t="str">
        <f t="shared" si="5"/>
        <v>DET</v>
      </c>
      <c r="K44" s="75" t="str">
        <f t="shared" si="5"/>
        <v>DET</v>
      </c>
      <c r="L44" s="75" t="str">
        <f t="shared" si="5"/>
        <v>AM</v>
      </c>
      <c r="M44" s="75" t="str">
        <f t="shared" si="5"/>
        <v>AM</v>
      </c>
      <c r="N44" s="75" t="str">
        <f t="shared" si="5"/>
        <v>DET</v>
      </c>
      <c r="O44" s="75" t="str">
        <f t="shared" si="5"/>
        <v>DET</v>
      </c>
      <c r="P44" s="75" t="str">
        <f t="shared" ref="P44" si="6">IF($B$47="Maximiser",IF(P27&lt;O27,"DET",IF(P27=O27,"EGAL","AM")),IF($B$47="Minimiser",(IF(P27&gt;O27,"DET",IF(P27=O27,"EGAL","AM")))))</f>
        <v>AM</v>
      </c>
      <c r="Q44" s="75" t="str">
        <f t="shared" ref="Q44" si="7">IF($B$47="Maximiser",IF(Q27&lt;P27,"DET",IF(Q27=P27,"EGAL","AM")),IF($B$47="Minimiser",(IF(Q27&gt;P27,"DET",IF(Q27=P27,"EGAL","AM")))))</f>
        <v>AM</v>
      </c>
    </row>
    <row r="45" spans="2:17" ht="38.25">
      <c r="B45" s="40" t="s">
        <v>273</v>
      </c>
      <c r="C45" s="75" t="str">
        <f>IF($B$47="Maximiser",IF(C27&lt;0.8*C40,"R",IF(C27&gt;1.2*C40,"V","O")),IF($B$47="Minimiser",IF(C27&lt;0.8*C40,"V",IF(C27&gt;1.2*C40,"R","O"))))</f>
        <v>O</v>
      </c>
      <c r="D45" s="75" t="str">
        <f t="shared" ref="D45:P45" si="8">IF($B$47="Maximiser",IF(D27&lt;0.8*D40,"R",IF(D27&gt;1.2*D40,"V","O")),IF($B$47="Minimiser",IF(D27&lt;0.8*D40,"V",IF(D27&gt;1.2*D40,"R","O"))))</f>
        <v>O</v>
      </c>
      <c r="E45" s="75" t="str">
        <f t="shared" si="8"/>
        <v>O</v>
      </c>
      <c r="F45" s="75" t="str">
        <f t="shared" si="8"/>
        <v>V</v>
      </c>
      <c r="G45" s="75" t="str">
        <f t="shared" si="8"/>
        <v>V</v>
      </c>
      <c r="H45" s="75" t="str">
        <f t="shared" si="8"/>
        <v>V</v>
      </c>
      <c r="I45" s="75" t="str">
        <f t="shared" si="8"/>
        <v>V</v>
      </c>
      <c r="J45" s="75" t="str">
        <f t="shared" si="8"/>
        <v>V</v>
      </c>
      <c r="K45" s="75" t="str">
        <f t="shared" si="8"/>
        <v>V</v>
      </c>
      <c r="L45" s="75" t="str">
        <f t="shared" si="8"/>
        <v>V</v>
      </c>
      <c r="M45" s="75" t="str">
        <f t="shared" si="8"/>
        <v>V</v>
      </c>
      <c r="N45" s="75" t="str">
        <f t="shared" si="8"/>
        <v>V</v>
      </c>
      <c r="O45" s="75" t="str">
        <f t="shared" si="8"/>
        <v>V</v>
      </c>
      <c r="P45" s="75" t="str">
        <f t="shared" si="8"/>
        <v>V</v>
      </c>
      <c r="Q45" s="75" t="str">
        <f t="shared" ref="Q45" si="9">IF($B$47="Maximiser",IF(Q27&lt;0.8*Q40,"R",IF(Q27&gt;1.2*Q40,"V","O")),IF($B$47="Minimiser",IF(Q27&lt;0.8*Q40,"V",IF(Q27&gt;1.2*Q40,"R","O"))))</f>
        <v>O</v>
      </c>
    </row>
    <row r="46" spans="2:17">
      <c r="B46" s="44" t="s">
        <v>280</v>
      </c>
      <c r="C46" s="130">
        <v>10</v>
      </c>
      <c r="D46" s="130">
        <v>28</v>
      </c>
      <c r="E46" s="130">
        <v>9</v>
      </c>
      <c r="F46" s="130">
        <v>28</v>
      </c>
      <c r="G46" s="130">
        <v>9</v>
      </c>
      <c r="H46" s="130">
        <v>28</v>
      </c>
      <c r="I46" s="130">
        <v>9</v>
      </c>
      <c r="J46" s="130">
        <v>28</v>
      </c>
      <c r="K46" s="130">
        <v>9</v>
      </c>
      <c r="L46" s="130">
        <v>28</v>
      </c>
      <c r="M46" s="130">
        <v>8</v>
      </c>
      <c r="N46" s="130">
        <v>28</v>
      </c>
      <c r="O46" s="130">
        <v>8</v>
      </c>
      <c r="P46" s="130">
        <v>28</v>
      </c>
      <c r="Q46" s="130">
        <v>8</v>
      </c>
    </row>
    <row r="47" spans="2:17">
      <c r="B47" s="41" t="s">
        <v>279</v>
      </c>
      <c r="O47" s="121"/>
    </row>
    <row r="48" spans="2:17">
      <c r="C48" s="145">
        <f>IF($B$47="Maximiser",RANK(C27,C$10:C$37),COUNTIFS(C10:C37,"&lt;"&amp;C27)+1)</f>
        <v>6</v>
      </c>
      <c r="D48" s="145">
        <f t="shared" ref="D48:Q48" si="10">IF($B$47="Maximiser",RANK(D27,D$10:D$37),COUNTIFS(D10:D37,"&lt;"&amp;D27)+1)</f>
        <v>4</v>
      </c>
      <c r="E48" s="145">
        <f t="shared" si="10"/>
        <v>2</v>
      </c>
      <c r="F48" s="145">
        <f t="shared" si="10"/>
        <v>3</v>
      </c>
      <c r="G48" s="145">
        <f t="shared" si="10"/>
        <v>4</v>
      </c>
      <c r="H48" s="145">
        <f t="shared" si="10"/>
        <v>4</v>
      </c>
      <c r="I48" s="145">
        <f t="shared" si="10"/>
        <v>5</v>
      </c>
      <c r="J48" s="145">
        <f t="shared" si="10"/>
        <v>5</v>
      </c>
      <c r="K48" s="145">
        <f t="shared" si="10"/>
        <v>7</v>
      </c>
      <c r="L48" s="145">
        <f t="shared" si="10"/>
        <v>3</v>
      </c>
      <c r="M48" s="145">
        <f t="shared" si="10"/>
        <v>2</v>
      </c>
      <c r="N48" s="145">
        <f t="shared" si="10"/>
        <v>4</v>
      </c>
      <c r="O48" s="145">
        <f t="shared" si="10"/>
        <v>7</v>
      </c>
      <c r="P48" s="145">
        <f t="shared" si="10"/>
        <v>9</v>
      </c>
      <c r="Q48" s="145">
        <f t="shared" si="10"/>
        <v>11</v>
      </c>
    </row>
    <row r="49" spans="2:16">
      <c r="O49" s="121"/>
    </row>
    <row r="50" spans="2:16">
      <c r="O50" s="121"/>
    </row>
    <row r="51" spans="2:16">
      <c r="O51" s="121"/>
    </row>
    <row r="52" spans="2:16">
      <c r="O52" s="117"/>
    </row>
    <row r="53" spans="2:16">
      <c r="B53" s="8" t="s">
        <v>222</v>
      </c>
      <c r="C53" s="8" t="s">
        <v>221</v>
      </c>
    </row>
    <row r="54" spans="2:16">
      <c r="C54" s="8" t="s">
        <v>224</v>
      </c>
    </row>
    <row r="55" spans="2:16">
      <c r="C55" s="8" t="s">
        <v>223</v>
      </c>
    </row>
    <row r="57" spans="2:16">
      <c r="B57" s="83" t="s">
        <v>217</v>
      </c>
      <c r="C57" s="57" t="s">
        <v>218</v>
      </c>
      <c r="J57" s="171" t="s">
        <v>242</v>
      </c>
      <c r="K57" s="171"/>
      <c r="L57" s="171"/>
      <c r="M57" s="171"/>
      <c r="N57" s="171"/>
      <c r="O57" s="171"/>
      <c r="P57" s="171"/>
    </row>
    <row r="58" spans="2:16">
      <c r="C58" s="52" t="s">
        <v>212</v>
      </c>
      <c r="J58" s="171"/>
      <c r="K58" s="171"/>
      <c r="L58" s="171"/>
      <c r="M58" s="171"/>
      <c r="N58" s="171"/>
      <c r="O58" s="171"/>
      <c r="P58" s="171"/>
    </row>
    <row r="59" spans="2:16">
      <c r="C59" s="52" t="s">
        <v>219</v>
      </c>
      <c r="J59" s="171"/>
      <c r="K59" s="171"/>
      <c r="L59" s="171"/>
      <c r="M59" s="171"/>
      <c r="N59" s="171"/>
      <c r="O59" s="171"/>
      <c r="P59" s="171"/>
    </row>
    <row r="60" spans="2:16">
      <c r="C60" s="8" t="s">
        <v>220</v>
      </c>
      <c r="J60" s="171"/>
      <c r="K60" s="171"/>
      <c r="L60" s="171"/>
      <c r="M60" s="171"/>
      <c r="N60" s="171"/>
      <c r="O60" s="171"/>
      <c r="P60" s="171"/>
    </row>
    <row r="62" spans="2:16" ht="12.75" customHeight="1">
      <c r="B62" s="8" t="s">
        <v>227</v>
      </c>
      <c r="C62" s="8" t="s">
        <v>210</v>
      </c>
      <c r="J62" s="171" t="s">
        <v>225</v>
      </c>
      <c r="K62" s="171"/>
      <c r="L62" s="171"/>
      <c r="M62" s="171"/>
      <c r="N62" s="171"/>
      <c r="O62" s="171"/>
      <c r="P62" s="171"/>
    </row>
    <row r="63" spans="2:16">
      <c r="C63" s="8" t="s">
        <v>212</v>
      </c>
      <c r="J63" s="171"/>
      <c r="K63" s="171"/>
      <c r="L63" s="171"/>
      <c r="M63" s="171"/>
      <c r="N63" s="171"/>
      <c r="O63" s="171"/>
      <c r="P63" s="171"/>
    </row>
    <row r="64" spans="2:16">
      <c r="C64" s="8" t="s">
        <v>226</v>
      </c>
      <c r="J64" s="171"/>
      <c r="K64" s="171"/>
      <c r="L64" s="171"/>
      <c r="M64" s="171"/>
      <c r="N64" s="171"/>
      <c r="O64" s="171"/>
      <c r="P64" s="171"/>
    </row>
    <row r="65" spans="2:16">
      <c r="C65" s="8" t="s">
        <v>228</v>
      </c>
      <c r="J65" s="171"/>
      <c r="K65" s="171"/>
      <c r="L65" s="171"/>
      <c r="M65" s="171"/>
      <c r="N65" s="171"/>
      <c r="O65" s="171"/>
      <c r="P65" s="171"/>
    </row>
    <row r="66" spans="2:16">
      <c r="C66" s="8" t="s">
        <v>223</v>
      </c>
      <c r="J66" s="171"/>
      <c r="K66" s="171"/>
      <c r="L66" s="171"/>
      <c r="M66" s="171"/>
      <c r="N66" s="171"/>
      <c r="O66" s="171"/>
      <c r="P66" s="171"/>
    </row>
    <row r="67" spans="2:16">
      <c r="J67" s="171"/>
      <c r="K67" s="171"/>
      <c r="L67" s="171"/>
      <c r="M67" s="171"/>
      <c r="N67" s="171"/>
      <c r="O67" s="171"/>
      <c r="P67" s="171"/>
    </row>
    <row r="68" spans="2:16">
      <c r="J68" s="171"/>
      <c r="K68" s="171"/>
      <c r="L68" s="171"/>
      <c r="M68" s="171"/>
      <c r="N68" s="171"/>
      <c r="O68" s="171"/>
      <c r="P68" s="171"/>
    </row>
    <row r="70" spans="2:16">
      <c r="B70" s="8" t="s">
        <v>214</v>
      </c>
      <c r="C70" s="57" t="s">
        <v>208</v>
      </c>
      <c r="J70" s="8" t="s">
        <v>229</v>
      </c>
    </row>
    <row r="71" spans="2:16">
      <c r="C71" s="52" t="s">
        <v>212</v>
      </c>
      <c r="D71" s="8" t="s">
        <v>240</v>
      </c>
      <c r="J71" s="8" t="s">
        <v>230</v>
      </c>
    </row>
    <row r="72" spans="2:16">
      <c r="C72" s="52" t="s">
        <v>241</v>
      </c>
      <c r="J72" s="8" t="s">
        <v>231</v>
      </c>
    </row>
    <row r="73" spans="2:16">
      <c r="J73" s="8" t="s">
        <v>232</v>
      </c>
    </row>
    <row r="74" spans="2:16">
      <c r="J74" s="8" t="s">
        <v>233</v>
      </c>
    </row>
    <row r="75" spans="2:16">
      <c r="J75" s="8" t="s">
        <v>234</v>
      </c>
    </row>
    <row r="76" spans="2:16">
      <c r="J76" s="8" t="s">
        <v>235</v>
      </c>
    </row>
    <row r="77" spans="2:16">
      <c r="J77" s="8" t="s">
        <v>236</v>
      </c>
    </row>
    <row r="78" spans="2:16">
      <c r="J78" s="8" t="s">
        <v>237</v>
      </c>
    </row>
    <row r="79" spans="2:16">
      <c r="J79" s="8" t="s">
        <v>238</v>
      </c>
    </row>
    <row r="80" spans="2:16">
      <c r="J80" s="51" t="s">
        <v>239</v>
      </c>
    </row>
    <row r="82" spans="2:10">
      <c r="J82" s="8" t="s">
        <v>243</v>
      </c>
    </row>
    <row r="83" spans="2:10">
      <c r="J83" s="8" t="s">
        <v>244</v>
      </c>
    </row>
    <row r="84" spans="2:10">
      <c r="J84" s="8" t="s">
        <v>245</v>
      </c>
    </row>
    <row r="85" spans="2:10">
      <c r="J85" s="8" t="s">
        <v>246</v>
      </c>
    </row>
    <row r="86" spans="2:10">
      <c r="J86" s="8" t="s">
        <v>247</v>
      </c>
    </row>
    <row r="87" spans="2:10">
      <c r="J87" s="8" t="s">
        <v>248</v>
      </c>
    </row>
    <row r="88" spans="2:10">
      <c r="J88" s="8" t="s">
        <v>249</v>
      </c>
    </row>
    <row r="91" spans="2:10">
      <c r="B91" s="8" t="s">
        <v>261</v>
      </c>
      <c r="C91" s="84" t="s">
        <v>253</v>
      </c>
      <c r="D91" s="76"/>
    </row>
    <row r="92" spans="2:10">
      <c r="C92" s="76" t="s">
        <v>212</v>
      </c>
      <c r="D92" s="76" t="s">
        <v>254</v>
      </c>
    </row>
    <row r="95" spans="2:10">
      <c r="B95" s="145" t="s">
        <v>294</v>
      </c>
      <c r="C95" s="143" t="s">
        <v>292</v>
      </c>
    </row>
    <row r="96" spans="2:10" ht="13.5">
      <c r="C96" s="144" t="s">
        <v>293</v>
      </c>
    </row>
    <row r="97" spans="3:3" ht="13.5">
      <c r="C97" s="146" t="s">
        <v>295</v>
      </c>
    </row>
  </sheetData>
  <mergeCells count="2">
    <mergeCell ref="J62:P68"/>
    <mergeCell ref="J57:P60"/>
  </mergeCells>
  <phoneticPr fontId="0" type="noConversion"/>
  <conditionalFormatting sqref="C27">
    <cfRule type="cellIs" dxfId="182" priority="205" stopIfTrue="1" operator="between">
      <formula>C$40*0.8</formula>
      <formula>C$40*1.2</formula>
    </cfRule>
    <cfRule type="cellIs" dxfId="181" priority="206" stopIfTrue="1" operator="lessThan">
      <formula>C$40*0.8</formula>
    </cfRule>
    <cfRule type="cellIs" dxfId="180" priority="207" stopIfTrue="1" operator="greaterThan">
      <formula>C$40*1.2</formula>
    </cfRule>
  </conditionalFormatting>
  <conditionalFormatting sqref="D27">
    <cfRule type="cellIs" dxfId="179" priority="172" stopIfTrue="1" operator="between">
      <formula>D$40*0.8</formula>
      <formula>D$40*1.2</formula>
    </cfRule>
    <cfRule type="cellIs" dxfId="178" priority="173" stopIfTrue="1" operator="lessThan">
      <formula>D$40*0.8</formula>
    </cfRule>
    <cfRule type="cellIs" dxfId="177" priority="174" stopIfTrue="1" operator="greaterThan">
      <formula>D$40*1.2</formula>
    </cfRule>
  </conditionalFormatting>
  <conditionalFormatting sqref="E27">
    <cfRule type="cellIs" dxfId="176" priority="166" stopIfTrue="1" operator="between">
      <formula>E$40*0.8</formula>
      <formula>E$40*1.2</formula>
    </cfRule>
    <cfRule type="cellIs" dxfId="175" priority="167" stopIfTrue="1" operator="lessThan">
      <formula>E$40*0.8</formula>
    </cfRule>
    <cfRule type="cellIs" dxfId="174" priority="168" stopIfTrue="1" operator="greaterThan">
      <formula>E$40*1.2</formula>
    </cfRule>
  </conditionalFormatting>
  <conditionalFormatting sqref="F27">
    <cfRule type="cellIs" dxfId="173" priority="157" stopIfTrue="1" operator="between">
      <formula>F$40*0.8</formula>
      <formula>F$40*1.2</formula>
    </cfRule>
    <cfRule type="cellIs" dxfId="172" priority="158" stopIfTrue="1" operator="lessThan">
      <formula>F$40*0.8</formula>
    </cfRule>
    <cfRule type="cellIs" dxfId="171" priority="159" stopIfTrue="1" operator="greaterThan">
      <formula>F$40*1.2</formula>
    </cfRule>
  </conditionalFormatting>
  <conditionalFormatting sqref="H27">
    <cfRule type="cellIs" dxfId="170" priority="130" stopIfTrue="1" operator="between">
      <formula>H$40*0.8</formula>
      <formula>H$40*1.2</formula>
    </cfRule>
    <cfRule type="cellIs" dxfId="169" priority="131" stopIfTrue="1" operator="lessThan">
      <formula>H$40*0.8</formula>
    </cfRule>
    <cfRule type="cellIs" dxfId="168" priority="132" stopIfTrue="1" operator="greaterThan">
      <formula>H$40*1.2</formula>
    </cfRule>
  </conditionalFormatting>
  <conditionalFormatting sqref="I27">
    <cfRule type="cellIs" dxfId="167" priority="112" stopIfTrue="1" operator="between">
      <formula>I$40*0.8</formula>
      <formula>I$40*1.2</formula>
    </cfRule>
    <cfRule type="cellIs" dxfId="166" priority="113" stopIfTrue="1" operator="lessThan">
      <formula>I$40*0.8</formula>
    </cfRule>
    <cfRule type="cellIs" dxfId="165" priority="114" stopIfTrue="1" operator="greaterThan">
      <formula>I$40*1.2</formula>
    </cfRule>
  </conditionalFormatting>
  <conditionalFormatting sqref="J27">
    <cfRule type="cellIs" dxfId="164" priority="91" stopIfTrue="1" operator="between">
      <formula>J$40*0.8</formula>
      <formula>J$40*1.2</formula>
    </cfRule>
    <cfRule type="cellIs" dxfId="163" priority="92" stopIfTrue="1" operator="lessThan">
      <formula>J$40*0.8</formula>
    </cfRule>
    <cfRule type="cellIs" dxfId="162" priority="93" stopIfTrue="1" operator="greaterThan">
      <formula>J$40*1.2</formula>
    </cfRule>
  </conditionalFormatting>
  <conditionalFormatting sqref="K27">
    <cfRule type="cellIs" dxfId="161" priority="67" stopIfTrue="1" operator="between">
      <formula>K$40*0.8</formula>
      <formula>K$40*1.2</formula>
    </cfRule>
    <cfRule type="cellIs" dxfId="160" priority="68" stopIfTrue="1" operator="lessThan">
      <formula>K$40*0.8</formula>
    </cfRule>
    <cfRule type="cellIs" dxfId="159" priority="69" stopIfTrue="1" operator="greaterThan">
      <formula>K$40*1.2</formula>
    </cfRule>
  </conditionalFormatting>
  <conditionalFormatting sqref="L27">
    <cfRule type="cellIs" dxfId="158" priority="40" stopIfTrue="1" operator="between">
      <formula>L$40*0.8</formula>
      <formula>L$40*1.2</formula>
    </cfRule>
    <cfRule type="cellIs" dxfId="157" priority="41" stopIfTrue="1" operator="lessThan">
      <formula>L$40*0.8</formula>
    </cfRule>
    <cfRule type="cellIs" dxfId="156" priority="42" stopIfTrue="1" operator="greaterThan">
      <formula>L$40*1.2</formula>
    </cfRule>
  </conditionalFormatting>
  <conditionalFormatting sqref="M27:O27 Q27">
    <cfRule type="cellIs" dxfId="155" priority="10" stopIfTrue="1" operator="between">
      <formula>M$40*0.8</formula>
      <formula>M$40*1.2</formula>
    </cfRule>
    <cfRule type="cellIs" dxfId="154" priority="11" stopIfTrue="1" operator="lessThan">
      <formula>M$40*0.8</formula>
    </cfRule>
    <cfRule type="cellIs" dxfId="153" priority="12" stopIfTrue="1" operator="greaterThan">
      <formula>M$40*1.2</formula>
    </cfRule>
  </conditionalFormatting>
  <conditionalFormatting sqref="G27">
    <cfRule type="cellIs" dxfId="152" priority="7" stopIfTrue="1" operator="between">
      <formula>G$40*0.8</formula>
      <formula>G$40*1.2</formula>
    </cfRule>
    <cfRule type="cellIs" dxfId="151" priority="8" stopIfTrue="1" operator="lessThan">
      <formula>G$40*0.8</formula>
    </cfRule>
    <cfRule type="cellIs" dxfId="150" priority="9" stopIfTrue="1" operator="greaterThan">
      <formula>G$40*1.2</formula>
    </cfRule>
  </conditionalFormatting>
  <conditionalFormatting sqref="C45:Q45">
    <cfRule type="containsText" dxfId="149" priority="4" stopIfTrue="1" operator="containsText" text="O">
      <formula>NOT(ISERROR(SEARCH("O",C45)))</formula>
    </cfRule>
    <cfRule type="containsText" dxfId="148" priority="5" stopIfTrue="1" operator="containsText" text="R">
      <formula>NOT(ISERROR(SEARCH("R",C45)))</formula>
    </cfRule>
    <cfRule type="containsText" dxfId="147" priority="6" stopIfTrue="1" operator="containsText" text="V">
      <formula>NOT(ISERROR(SEARCH("V",C45)))</formula>
    </cfRule>
  </conditionalFormatting>
  <conditionalFormatting sqref="P27">
    <cfRule type="cellIs" dxfId="146" priority="1" stopIfTrue="1" operator="between">
      <formula>P$40*0.8</formula>
      <formula>P$40*1.2</formula>
    </cfRule>
    <cfRule type="cellIs" dxfId="145" priority="2" stopIfTrue="1" operator="lessThan">
      <formula>P$40*0.8</formula>
    </cfRule>
    <cfRule type="cellIs" dxfId="144" priority="3" stopIfTrue="1" operator="greaterThan">
      <formula>P$40*1.2</formula>
    </cfRule>
  </conditionalFormatting>
  <hyperlinks>
    <hyperlink ref="C3" r:id="rId1"/>
    <hyperlink ref="C57" r:id="rId2" display="http://www.sourceoecd.org/9789264006812"/>
    <hyperlink ref="C70" r:id="rId3" display="http://www.oecd-ilibrary.org/"/>
    <hyperlink ref="C91" r:id="rId4" display="http://dx.doi.org/10.1787/comms_outlook-2013-en"/>
    <hyperlink ref="C95" r:id="rId5" display="http://dx.doi.org/10.1787/9789264232440-en"/>
  </hyperlinks>
  <pageMargins left="0.75" right="0.75" top="1" bottom="1" header="0.4921259845" footer="0.4921259845"/>
  <pageSetup paperSize="9" orientation="portrait" r:id="rId6"/>
  <headerFooter alignWithMargins="0"/>
  <drawing r:id="rId7"/>
  <legacy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1:Q81"/>
  <sheetViews>
    <sheetView zoomScale="80" zoomScaleNormal="80" workbookViewId="0">
      <selection activeCell="C48" sqref="C48:Q48"/>
    </sheetView>
  </sheetViews>
  <sheetFormatPr defaultColWidth="11.42578125" defaultRowHeight="12.75"/>
  <cols>
    <col min="1" max="1" width="3.85546875" style="8" customWidth="1"/>
    <col min="2" max="2" width="20.5703125" style="8" customWidth="1"/>
    <col min="3" max="3" width="11.7109375" style="8" customWidth="1"/>
    <col min="4" max="17" width="8.5703125" style="8" customWidth="1"/>
    <col min="18" max="16384" width="11.42578125" style="8"/>
  </cols>
  <sheetData>
    <row r="1" spans="2:17">
      <c r="B1" s="1" t="s">
        <v>3</v>
      </c>
      <c r="C1" s="8" t="s">
        <v>53</v>
      </c>
    </row>
    <row r="2" spans="2:17">
      <c r="B2" s="1" t="s">
        <v>35</v>
      </c>
      <c r="C2" s="57" t="s">
        <v>51</v>
      </c>
    </row>
    <row r="3" spans="2:17">
      <c r="B3" s="1"/>
      <c r="C3" s="57" t="s">
        <v>58</v>
      </c>
    </row>
    <row r="4" spans="2:17">
      <c r="B4" s="1" t="s">
        <v>0</v>
      </c>
      <c r="C4" s="8" t="s">
        <v>76</v>
      </c>
    </row>
    <row r="5" spans="2:17">
      <c r="B5" s="1" t="s">
        <v>1</v>
      </c>
      <c r="C5" s="8" t="s">
        <v>77</v>
      </c>
    </row>
    <row r="6" spans="2:17">
      <c r="B6" s="3" t="s">
        <v>59</v>
      </c>
      <c r="C6" s="17">
        <v>42233</v>
      </c>
    </row>
    <row r="9" spans="2:17">
      <c r="B9" s="7" t="s">
        <v>2</v>
      </c>
      <c r="C9" s="10" t="s">
        <v>114</v>
      </c>
      <c r="D9" s="10" t="s">
        <v>115</v>
      </c>
      <c r="E9" s="10" t="s">
        <v>116</v>
      </c>
      <c r="F9" s="10" t="s">
        <v>117</v>
      </c>
      <c r="G9" s="10" t="s">
        <v>118</v>
      </c>
      <c r="H9" s="10" t="s">
        <v>119</v>
      </c>
      <c r="I9" s="10" t="s">
        <v>120</v>
      </c>
      <c r="J9" s="10" t="s">
        <v>121</v>
      </c>
      <c r="K9" s="10" t="s">
        <v>122</v>
      </c>
      <c r="L9" s="10" t="s">
        <v>161</v>
      </c>
      <c r="M9" s="10" t="s">
        <v>162</v>
      </c>
      <c r="N9" s="10" t="s">
        <v>172</v>
      </c>
      <c r="O9" s="10" t="s">
        <v>186</v>
      </c>
      <c r="P9" s="10" t="s">
        <v>269</v>
      </c>
      <c r="Q9" s="10" t="s">
        <v>287</v>
      </c>
    </row>
    <row r="10" spans="2:17">
      <c r="B10" s="59" t="s">
        <v>14</v>
      </c>
      <c r="C10" s="13">
        <v>44</v>
      </c>
      <c r="D10" s="13">
        <v>44</v>
      </c>
      <c r="E10" s="42">
        <v>44</v>
      </c>
      <c r="F10" s="13">
        <f>AVERAGE(E10,G10)</f>
        <v>37.244999999999997</v>
      </c>
      <c r="G10" s="42">
        <v>30.49</v>
      </c>
      <c r="H10" s="13">
        <f>AVERAGE(G10,I10)</f>
        <v>27.914999999999999</v>
      </c>
      <c r="I10" s="42">
        <v>25.34</v>
      </c>
      <c r="J10" s="42">
        <v>32.215189523440401</v>
      </c>
      <c r="K10" s="85">
        <v>48.216627327563614</v>
      </c>
      <c r="L10" s="43">
        <v>19.174648985282548</v>
      </c>
      <c r="M10" s="86">
        <v>29.387514723203768</v>
      </c>
      <c r="N10" s="43">
        <v>30.883416195092799</v>
      </c>
      <c r="O10" s="86">
        <v>23.252983520653945</v>
      </c>
      <c r="P10" s="15">
        <f>AVERAGE(Q10,O10)</f>
        <v>24.41649176032697</v>
      </c>
      <c r="Q10" s="147">
        <v>25.58</v>
      </c>
    </row>
    <row r="11" spans="2:17">
      <c r="B11" s="59" t="s">
        <v>16</v>
      </c>
      <c r="C11" s="13">
        <v>39.729999999999997</v>
      </c>
      <c r="D11" s="13">
        <v>39.729999999999997</v>
      </c>
      <c r="E11" s="42">
        <v>39.729999999999997</v>
      </c>
      <c r="F11" s="13">
        <f>AVERAGE(E11,G11)</f>
        <v>36.784999999999997</v>
      </c>
      <c r="G11" s="42">
        <v>33.840000000000003</v>
      </c>
      <c r="H11" s="13">
        <f>AVERAGE(G11,I11)</f>
        <v>28.955000000000002</v>
      </c>
      <c r="I11" s="42">
        <v>24.07</v>
      </c>
      <c r="J11" s="42">
        <v>50.083472454090149</v>
      </c>
      <c r="K11" s="85">
        <v>46.35429424595538</v>
      </c>
      <c r="L11" s="43">
        <v>22.725060800643877</v>
      </c>
      <c r="M11" s="86">
        <v>11.61026837806301</v>
      </c>
      <c r="N11" s="87">
        <v>22.259991552693016</v>
      </c>
      <c r="O11" s="86">
        <v>5.0476164896065203</v>
      </c>
      <c r="P11" s="15">
        <f t="shared" ref="P11:P12" si="0">AVERAGE(Q11,O11)</f>
        <v>4.6388082448032604</v>
      </c>
      <c r="Q11" s="147">
        <v>4.2300000000000004</v>
      </c>
    </row>
    <row r="12" spans="2:17">
      <c r="B12" s="59" t="s">
        <v>9</v>
      </c>
      <c r="C12" s="13">
        <v>38.67</v>
      </c>
      <c r="D12" s="13">
        <v>38.67</v>
      </c>
      <c r="E12" s="42">
        <v>38.67</v>
      </c>
      <c r="F12" s="13">
        <f>AVERAGE(E12,G12)</f>
        <v>36.284999999999997</v>
      </c>
      <c r="G12" s="42">
        <v>33.9</v>
      </c>
      <c r="H12" s="13">
        <f>AVERAGE(G12,I12)</f>
        <v>29.619999999999997</v>
      </c>
      <c r="I12" s="42">
        <v>25.34</v>
      </c>
      <c r="J12" s="42">
        <v>46.081704802121187</v>
      </c>
      <c r="K12" s="85">
        <v>39.643272520438401</v>
      </c>
      <c r="L12" s="43">
        <v>22.072618916234415</v>
      </c>
      <c r="M12" s="86">
        <v>27.685492801771872</v>
      </c>
      <c r="N12" s="87">
        <v>40.402944955542374</v>
      </c>
      <c r="O12" s="86">
        <v>28.929354645136655</v>
      </c>
      <c r="P12" s="15">
        <f t="shared" si="0"/>
        <v>15.329677322568328</v>
      </c>
      <c r="Q12" s="147">
        <v>1.73</v>
      </c>
    </row>
    <row r="13" spans="2:17">
      <c r="B13" s="59" t="s">
        <v>72</v>
      </c>
      <c r="C13" s="13"/>
      <c r="D13" s="13"/>
      <c r="E13" s="42"/>
      <c r="F13" s="42"/>
      <c r="G13" s="42"/>
      <c r="H13" s="42"/>
      <c r="I13" s="42"/>
      <c r="J13" s="42"/>
      <c r="K13" s="42"/>
      <c r="L13" s="42"/>
      <c r="M13" s="42"/>
      <c r="N13" s="43"/>
      <c r="O13" s="86"/>
      <c r="P13" s="15"/>
      <c r="Q13" s="147"/>
    </row>
    <row r="14" spans="2:17">
      <c r="B14" s="59" t="s">
        <v>25</v>
      </c>
      <c r="C14" s="13"/>
      <c r="D14" s="13"/>
      <c r="E14" s="42"/>
      <c r="F14" s="42"/>
      <c r="G14" s="42"/>
      <c r="H14" s="42"/>
      <c r="I14" s="42"/>
      <c r="J14" s="42"/>
      <c r="K14" s="42"/>
      <c r="L14" s="42"/>
      <c r="M14" s="42"/>
      <c r="N14" s="43"/>
      <c r="O14" s="127"/>
      <c r="P14" s="29"/>
      <c r="Q14" s="148"/>
    </row>
    <row r="15" spans="2:17">
      <c r="B15" s="59" t="s">
        <v>263</v>
      </c>
      <c r="C15" s="13"/>
      <c r="D15" s="13"/>
      <c r="E15" s="42"/>
      <c r="F15" s="42"/>
      <c r="G15" s="42"/>
      <c r="H15" s="42"/>
      <c r="I15" s="42"/>
      <c r="J15" s="42"/>
      <c r="K15" s="42"/>
      <c r="L15" s="42"/>
      <c r="M15" s="42"/>
      <c r="N15" s="43"/>
      <c r="O15" s="127"/>
      <c r="P15" s="29"/>
      <c r="Q15" s="148"/>
    </row>
    <row r="16" spans="2:17">
      <c r="B16" s="59" t="s">
        <v>8</v>
      </c>
      <c r="C16" s="13">
        <v>46.09</v>
      </c>
      <c r="D16" s="13">
        <v>46.09</v>
      </c>
      <c r="E16" s="42">
        <v>46.09</v>
      </c>
      <c r="F16" s="13">
        <f>AVERAGE(E16,G16)</f>
        <v>49.965000000000003</v>
      </c>
      <c r="G16" s="42">
        <v>53.84</v>
      </c>
      <c r="H16" s="13">
        <f>AVERAGE(G16,I16)</f>
        <v>35.025000000000006</v>
      </c>
      <c r="I16" s="42">
        <v>16.21</v>
      </c>
      <c r="J16" s="42">
        <v>34.340694818678074</v>
      </c>
      <c r="K16" s="85">
        <v>37.078372843888744</v>
      </c>
      <c r="L16" s="43">
        <v>26.071296913818763</v>
      </c>
      <c r="M16" s="86">
        <v>5.4581323980710206</v>
      </c>
      <c r="N16" s="87">
        <v>3.8359969116162254</v>
      </c>
      <c r="O16" s="86">
        <v>1.7856228179232165</v>
      </c>
      <c r="P16" s="15">
        <f t="shared" ref="P16:P17" si="1">AVERAGE(Q16,O16)</f>
        <v>4.2278114089616086</v>
      </c>
      <c r="Q16" s="147">
        <v>6.67</v>
      </c>
    </row>
    <row r="17" spans="2:17">
      <c r="B17" s="59" t="s">
        <v>17</v>
      </c>
      <c r="C17" s="13">
        <v>47.68</v>
      </c>
      <c r="D17" s="13">
        <v>47.68</v>
      </c>
      <c r="E17" s="42">
        <v>47.68</v>
      </c>
      <c r="F17" s="13">
        <f>AVERAGE(E17,G17)</f>
        <v>49.489999999999995</v>
      </c>
      <c r="G17" s="42">
        <v>51.3</v>
      </c>
      <c r="H17" s="13">
        <f>AVERAGE(G17,I17)</f>
        <v>47.769999999999996</v>
      </c>
      <c r="I17" s="42">
        <v>44.24</v>
      </c>
      <c r="J17" s="15">
        <v>44.24</v>
      </c>
      <c r="K17" s="85">
        <v>48.215748653650216</v>
      </c>
      <c r="L17" s="43">
        <v>43.271162123385942</v>
      </c>
      <c r="M17" s="86">
        <v>66.367435897435882</v>
      </c>
      <c r="N17" s="87">
        <v>71.704292812486003</v>
      </c>
      <c r="O17" s="86">
        <v>38.160262701301484</v>
      </c>
      <c r="P17" s="15">
        <f t="shared" si="1"/>
        <v>44.665131350650739</v>
      </c>
      <c r="Q17" s="147">
        <v>51.17</v>
      </c>
    </row>
    <row r="18" spans="2:17">
      <c r="B18" s="59" t="s">
        <v>26</v>
      </c>
      <c r="C18" s="13"/>
      <c r="D18" s="13"/>
      <c r="E18" s="42"/>
      <c r="F18" s="42"/>
      <c r="G18" s="42"/>
      <c r="H18" s="42"/>
      <c r="I18" s="42"/>
      <c r="J18" s="42"/>
      <c r="K18" s="42"/>
      <c r="L18" s="42"/>
      <c r="M18" s="43"/>
      <c r="N18" s="43"/>
      <c r="O18" s="44"/>
      <c r="P18" s="29"/>
      <c r="Q18" s="148"/>
    </row>
    <row r="19" spans="2:17">
      <c r="B19" s="59" t="s">
        <v>11</v>
      </c>
      <c r="C19" s="13">
        <v>48.9</v>
      </c>
      <c r="D19" s="13">
        <v>48.9</v>
      </c>
      <c r="E19" s="42">
        <v>48.9</v>
      </c>
      <c r="F19" s="13">
        <f t="shared" ref="F19:F24" si="2">AVERAGE(E19,G19)</f>
        <v>41.995000000000005</v>
      </c>
      <c r="G19" s="42">
        <v>35.090000000000003</v>
      </c>
      <c r="H19" s="13">
        <f t="shared" ref="H19:H24" si="3">AVERAGE(G19,I19)</f>
        <v>30.595000000000002</v>
      </c>
      <c r="I19" s="42">
        <v>26.1</v>
      </c>
      <c r="J19" s="42">
        <v>31.184210752075654</v>
      </c>
      <c r="K19" s="85">
        <v>30.605253461961965</v>
      </c>
      <c r="L19" s="43">
        <v>68.756008592773526</v>
      </c>
      <c r="M19" s="86">
        <v>36.705091258405382</v>
      </c>
      <c r="N19" s="87">
        <v>18.161318742175993</v>
      </c>
      <c r="O19" s="86">
        <v>13.353398426942288</v>
      </c>
      <c r="P19" s="15">
        <f t="shared" ref="P19:P24" si="4">AVERAGE(Q19,O19)</f>
        <v>13.406699213471144</v>
      </c>
      <c r="Q19" s="147">
        <v>13.46</v>
      </c>
    </row>
    <row r="20" spans="2:17">
      <c r="B20" s="59" t="s">
        <v>5</v>
      </c>
      <c r="C20" s="13">
        <v>44.42</v>
      </c>
      <c r="D20" s="13">
        <v>44.42</v>
      </c>
      <c r="E20" s="42">
        <v>44.42</v>
      </c>
      <c r="F20" s="13">
        <f t="shared" si="2"/>
        <v>36.870000000000005</v>
      </c>
      <c r="G20" s="42">
        <v>29.32</v>
      </c>
      <c r="H20" s="13">
        <f t="shared" si="3"/>
        <v>24.145</v>
      </c>
      <c r="I20" s="42">
        <v>18.97</v>
      </c>
      <c r="J20" s="42">
        <v>36.696987112980985</v>
      </c>
      <c r="K20" s="85">
        <v>35.598995695839307</v>
      </c>
      <c r="L20" s="43">
        <v>27.909791965566711</v>
      </c>
      <c r="M20" s="86">
        <v>2.7533783783783781</v>
      </c>
      <c r="N20" s="87">
        <v>5.728227998529456</v>
      </c>
      <c r="O20" s="86">
        <v>15.992543723551128</v>
      </c>
      <c r="P20" s="15">
        <f t="shared" si="4"/>
        <v>11.141271861775564</v>
      </c>
      <c r="Q20" s="147">
        <v>6.29</v>
      </c>
    </row>
    <row r="21" spans="2:17">
      <c r="B21" s="59" t="s">
        <v>18</v>
      </c>
      <c r="C21" s="13">
        <v>59.39</v>
      </c>
      <c r="D21" s="13">
        <v>59.39</v>
      </c>
      <c r="E21" s="42">
        <v>59.39</v>
      </c>
      <c r="F21" s="13">
        <f t="shared" si="2"/>
        <v>50.984999999999999</v>
      </c>
      <c r="G21" s="42">
        <v>42.58</v>
      </c>
      <c r="H21" s="13">
        <f t="shared" si="3"/>
        <v>38.195</v>
      </c>
      <c r="I21" s="42">
        <v>33.81</v>
      </c>
      <c r="J21" s="42">
        <v>41.774419353893919</v>
      </c>
      <c r="K21" s="85">
        <v>30.060216242067021</v>
      </c>
      <c r="L21" s="43">
        <v>46.703132472501196</v>
      </c>
      <c r="M21" s="86">
        <v>13.065877957658778</v>
      </c>
      <c r="N21" s="87">
        <v>55.908065695806506</v>
      </c>
      <c r="O21" s="86">
        <v>5.1030204139952877</v>
      </c>
      <c r="P21" s="15">
        <f t="shared" si="4"/>
        <v>7.6965102069976439</v>
      </c>
      <c r="Q21" s="147">
        <v>10.29</v>
      </c>
    </row>
    <row r="22" spans="2:17">
      <c r="B22" s="59" t="s">
        <v>19</v>
      </c>
      <c r="C22" s="13">
        <v>59.39</v>
      </c>
      <c r="D22" s="13">
        <v>59.39</v>
      </c>
      <c r="E22" s="42">
        <v>59.39</v>
      </c>
      <c r="F22" s="13">
        <f t="shared" si="2"/>
        <v>50.984999999999999</v>
      </c>
      <c r="G22" s="42">
        <v>42.58</v>
      </c>
      <c r="H22" s="13">
        <f t="shared" si="3"/>
        <v>32.409999999999997</v>
      </c>
      <c r="I22" s="42">
        <v>22.24</v>
      </c>
      <c r="J22" s="42">
        <v>57.219195334827027</v>
      </c>
      <c r="K22" s="85">
        <v>36.20696921339119</v>
      </c>
      <c r="L22" s="43">
        <v>46.307140458346787</v>
      </c>
      <c r="M22" s="86">
        <v>18.749648444091676</v>
      </c>
      <c r="N22" s="87">
        <v>35.732939649247832</v>
      </c>
      <c r="O22" s="86">
        <v>16.717329159606258</v>
      </c>
      <c r="P22" s="15">
        <f t="shared" si="4"/>
        <v>18.813664579803131</v>
      </c>
      <c r="Q22" s="147">
        <v>20.91</v>
      </c>
    </row>
    <row r="23" spans="2:17">
      <c r="B23" s="59" t="s">
        <v>7</v>
      </c>
      <c r="C23" s="13">
        <v>105.32</v>
      </c>
      <c r="D23" s="13">
        <v>105.32</v>
      </c>
      <c r="E23" s="42">
        <v>105.32</v>
      </c>
      <c r="F23" s="13">
        <f t="shared" si="2"/>
        <v>75.289999999999992</v>
      </c>
      <c r="G23" s="42">
        <v>45.26</v>
      </c>
      <c r="H23" s="13">
        <f t="shared" si="3"/>
        <v>35.36</v>
      </c>
      <c r="I23" s="42">
        <v>25.46</v>
      </c>
      <c r="J23" s="42">
        <v>40.407154019710894</v>
      </c>
      <c r="K23" s="85">
        <v>43.922977462459002</v>
      </c>
      <c r="L23" s="43">
        <v>22.278264434087525</v>
      </c>
      <c r="M23" s="86">
        <v>43.322691552062871</v>
      </c>
      <c r="N23" s="87">
        <v>52.571673082274557</v>
      </c>
      <c r="O23" s="86">
        <v>26.665940132640255</v>
      </c>
      <c r="P23" s="15">
        <f t="shared" si="4"/>
        <v>40.447970066320124</v>
      </c>
      <c r="Q23" s="147">
        <v>54.23</v>
      </c>
    </row>
    <row r="24" spans="2:17">
      <c r="B24" s="59" t="s">
        <v>13</v>
      </c>
      <c r="C24" s="13">
        <v>48.85</v>
      </c>
      <c r="D24" s="13">
        <v>48.85</v>
      </c>
      <c r="E24" s="42">
        <v>48.85</v>
      </c>
      <c r="F24" s="13">
        <f t="shared" si="2"/>
        <v>45.335000000000001</v>
      </c>
      <c r="G24" s="42">
        <v>41.82</v>
      </c>
      <c r="H24" s="13">
        <f t="shared" si="3"/>
        <v>30.43</v>
      </c>
      <c r="I24" s="42">
        <v>19.04</v>
      </c>
      <c r="J24" s="42">
        <v>41.085988725169969</v>
      </c>
      <c r="K24" s="85">
        <v>31.249288333219464</v>
      </c>
      <c r="L24" s="43">
        <v>22.239586891667237</v>
      </c>
      <c r="M24" s="86">
        <v>5.8409090909090908</v>
      </c>
      <c r="N24" s="87">
        <v>81.143127382698623</v>
      </c>
      <c r="O24" s="86">
        <v>47.171775216985388</v>
      </c>
      <c r="P24" s="15">
        <f t="shared" si="4"/>
        <v>26.960887608492694</v>
      </c>
      <c r="Q24" s="147">
        <v>6.75</v>
      </c>
    </row>
    <row r="25" spans="2:17">
      <c r="B25" s="59" t="s">
        <v>27</v>
      </c>
      <c r="C25" s="13"/>
      <c r="D25" s="13"/>
      <c r="E25" s="42"/>
      <c r="F25" s="42"/>
      <c r="G25" s="42"/>
      <c r="H25" s="42"/>
      <c r="I25" s="42"/>
      <c r="J25" s="42"/>
      <c r="K25" s="42"/>
      <c r="L25" s="42"/>
      <c r="M25" s="42"/>
      <c r="N25" s="43"/>
      <c r="O25" s="44"/>
      <c r="P25" s="29"/>
      <c r="Q25" s="148"/>
    </row>
    <row r="26" spans="2:17">
      <c r="B26" s="59" t="s">
        <v>28</v>
      </c>
      <c r="C26" s="13"/>
      <c r="D26" s="13"/>
      <c r="E26" s="42"/>
      <c r="F26" s="42"/>
      <c r="G26" s="42"/>
      <c r="H26" s="42"/>
      <c r="I26" s="42"/>
      <c r="J26" s="42"/>
      <c r="K26" s="42"/>
      <c r="L26" s="42"/>
      <c r="M26" s="42"/>
      <c r="N26" s="43"/>
      <c r="O26" s="44"/>
      <c r="P26" s="29"/>
      <c r="Q26" s="148"/>
    </row>
    <row r="27" spans="2:17">
      <c r="B27" s="59" t="s">
        <v>4</v>
      </c>
      <c r="C27" s="78">
        <v>59.05</v>
      </c>
      <c r="D27" s="78">
        <v>59.05</v>
      </c>
      <c r="E27" s="64">
        <v>59.05</v>
      </c>
      <c r="F27" s="78">
        <f>AVERAGE(E27,G27)</f>
        <v>49.614999999999995</v>
      </c>
      <c r="G27" s="64">
        <v>40.18</v>
      </c>
      <c r="H27" s="78">
        <f>AVERAGE(G27,I27)</f>
        <v>31.484999999999999</v>
      </c>
      <c r="I27" s="64">
        <v>22.79</v>
      </c>
      <c r="J27" s="64">
        <v>50.843955457705654</v>
      </c>
      <c r="K27" s="64">
        <v>46.663443363586836</v>
      </c>
      <c r="L27" s="64">
        <v>16.510669308373757</v>
      </c>
      <c r="M27" s="79">
        <v>11.661436541143654</v>
      </c>
      <c r="N27" s="43">
        <v>11.554929047893623</v>
      </c>
      <c r="O27" s="43">
        <v>10.56</v>
      </c>
      <c r="P27" s="126">
        <f>AVERAGE(Q27,O27)</f>
        <v>8.56</v>
      </c>
      <c r="Q27" s="158">
        <v>6.56</v>
      </c>
    </row>
    <row r="28" spans="2:17">
      <c r="B28" s="59" t="s">
        <v>29</v>
      </c>
      <c r="C28" s="13"/>
      <c r="D28" s="13"/>
      <c r="E28" s="42"/>
      <c r="F28" s="42"/>
      <c r="G28" s="42"/>
      <c r="H28" s="42"/>
      <c r="I28" s="42"/>
      <c r="J28" s="42"/>
      <c r="K28" s="42"/>
      <c r="L28" s="42"/>
      <c r="M28" s="42"/>
      <c r="N28" s="43"/>
      <c r="O28" s="86"/>
      <c r="P28" s="15"/>
      <c r="Q28" s="147"/>
    </row>
    <row r="29" spans="2:17">
      <c r="B29" s="59" t="s">
        <v>10</v>
      </c>
      <c r="C29" s="13">
        <v>34.18</v>
      </c>
      <c r="D29" s="13">
        <v>34.18</v>
      </c>
      <c r="E29" s="42">
        <v>34.18</v>
      </c>
      <c r="F29" s="13">
        <f>AVERAGE(E29,G29)</f>
        <v>29.509999999999998</v>
      </c>
      <c r="G29" s="42">
        <v>24.84</v>
      </c>
      <c r="H29" s="13">
        <f>AVERAGE(G29,I29)</f>
        <v>21.939999999999998</v>
      </c>
      <c r="I29" s="42">
        <v>19.04</v>
      </c>
      <c r="J29" s="42">
        <v>39.058497886937445</v>
      </c>
      <c r="K29" s="85">
        <v>53.863992489206552</v>
      </c>
      <c r="L29" s="43">
        <v>45.196579812097937</v>
      </c>
      <c r="M29" s="86">
        <v>8.4161849710982644</v>
      </c>
      <c r="N29" s="87">
        <v>8.8930684752599269</v>
      </c>
      <c r="O29" s="86">
        <v>4.5236920062655459</v>
      </c>
      <c r="P29" s="15">
        <f t="shared" ref="P29:P33" si="5">AVERAGE(Q29,O29)</f>
        <v>4.0468460031327727</v>
      </c>
      <c r="Q29" s="147">
        <v>3.57</v>
      </c>
    </row>
    <row r="30" spans="2:17">
      <c r="B30" s="59" t="s">
        <v>20</v>
      </c>
      <c r="C30" s="13">
        <v>71.58</v>
      </c>
      <c r="D30" s="13">
        <v>71.58</v>
      </c>
      <c r="E30" s="42">
        <v>71.58</v>
      </c>
      <c r="F30" s="13">
        <f>AVERAGE(E30,G30)</f>
        <v>57.465000000000003</v>
      </c>
      <c r="G30" s="42">
        <v>43.35</v>
      </c>
      <c r="H30" s="13">
        <f>AVERAGE(G30,I30)</f>
        <v>32.260000000000005</v>
      </c>
      <c r="I30" s="42">
        <v>21.17</v>
      </c>
      <c r="J30" s="42">
        <v>56.573524300013474</v>
      </c>
      <c r="K30" s="85">
        <v>49.685561375864175</v>
      </c>
      <c r="L30" s="43">
        <v>73.833003398875206</v>
      </c>
      <c r="M30" s="86">
        <v>69.735652959783096</v>
      </c>
      <c r="N30" s="87">
        <v>182.00254949887142</v>
      </c>
      <c r="O30" s="86">
        <v>127.12345810285115</v>
      </c>
      <c r="P30" s="15">
        <f t="shared" si="5"/>
        <v>157.96172905142558</v>
      </c>
      <c r="Q30" s="147">
        <v>188.8</v>
      </c>
    </row>
    <row r="31" spans="2:17">
      <c r="B31" s="59" t="s">
        <v>6</v>
      </c>
      <c r="C31" s="13">
        <v>37.159999999999997</v>
      </c>
      <c r="D31" s="13">
        <v>37.159999999999997</v>
      </c>
      <c r="E31" s="42">
        <v>37.159999999999997</v>
      </c>
      <c r="F31" s="13">
        <f>AVERAGE(E31,G31)</f>
        <v>38.379999999999995</v>
      </c>
      <c r="G31" s="42">
        <v>39.6</v>
      </c>
      <c r="H31" s="13">
        <f>AVERAGE(G31,I31)</f>
        <v>35.71</v>
      </c>
      <c r="I31" s="42">
        <v>31.82</v>
      </c>
      <c r="J31" s="42">
        <v>52.609262210085021</v>
      </c>
      <c r="K31" s="85">
        <v>46.10234337637494</v>
      </c>
      <c r="L31" s="43">
        <v>13.350808926994812</v>
      </c>
      <c r="M31" s="86">
        <v>56.61516853932585</v>
      </c>
      <c r="N31" s="87">
        <v>172.571244257383</v>
      </c>
      <c r="O31" s="86">
        <v>6.2655182757628767</v>
      </c>
      <c r="P31" s="15">
        <f t="shared" si="5"/>
        <v>4.5727591378814383</v>
      </c>
      <c r="Q31" s="147">
        <v>2.88</v>
      </c>
    </row>
    <row r="32" spans="2:17">
      <c r="B32" s="60" t="s">
        <v>30</v>
      </c>
      <c r="C32" s="13">
        <v>22.56</v>
      </c>
      <c r="D32" s="13">
        <v>22.56</v>
      </c>
      <c r="E32" s="13">
        <v>22.56</v>
      </c>
      <c r="F32" s="13">
        <v>22.56</v>
      </c>
      <c r="G32" s="42">
        <v>22.56</v>
      </c>
      <c r="H32" s="13">
        <f>AVERAGE(G32,I32)</f>
        <v>21.36</v>
      </c>
      <c r="I32" s="42">
        <v>20.16</v>
      </c>
      <c r="J32" s="42">
        <v>79.609796913061459</v>
      </c>
      <c r="K32" s="85">
        <v>78.863904226916773</v>
      </c>
      <c r="L32" s="43">
        <v>54.181481187483804</v>
      </c>
      <c r="M32" s="89">
        <v>13.903225806451614</v>
      </c>
      <c r="N32" s="87">
        <v>21.005159137918206</v>
      </c>
      <c r="O32" s="86">
        <v>18.103291166752825</v>
      </c>
      <c r="P32" s="15">
        <f t="shared" si="5"/>
        <v>11.561645583376412</v>
      </c>
      <c r="Q32" s="147">
        <v>5.0199999999999996</v>
      </c>
    </row>
    <row r="33" spans="2:17">
      <c r="B33" s="60" t="s">
        <v>31</v>
      </c>
      <c r="C33" s="13">
        <v>29.63</v>
      </c>
      <c r="D33" s="13">
        <v>29.63</v>
      </c>
      <c r="E33" s="13">
        <v>29.63</v>
      </c>
      <c r="F33" s="13">
        <v>29.63</v>
      </c>
      <c r="G33" s="42">
        <v>29.63</v>
      </c>
      <c r="H33" s="13">
        <f>AVERAGE(G33,I33)</f>
        <v>25.354999999999997</v>
      </c>
      <c r="I33" s="42">
        <v>21.08</v>
      </c>
      <c r="J33" s="42">
        <v>88.912504302139666</v>
      </c>
      <c r="K33" s="85">
        <v>52.690066679638079</v>
      </c>
      <c r="L33" s="43">
        <v>15.60426225391887</v>
      </c>
      <c r="M33" s="86">
        <v>6.7552745338408933</v>
      </c>
      <c r="N33" s="87">
        <v>15.90645577169602</v>
      </c>
      <c r="O33" s="86">
        <v>12.346969852726996</v>
      </c>
      <c r="P33" s="15">
        <f t="shared" si="5"/>
        <v>12.013484926363498</v>
      </c>
      <c r="Q33" s="147">
        <v>11.68</v>
      </c>
    </row>
    <row r="34" spans="2:17">
      <c r="B34" s="59" t="s">
        <v>71</v>
      </c>
      <c r="C34" s="13"/>
      <c r="D34" s="13"/>
      <c r="E34" s="42"/>
      <c r="F34" s="42"/>
      <c r="G34" s="42"/>
      <c r="H34" s="42"/>
      <c r="I34" s="42"/>
      <c r="J34" s="42"/>
      <c r="K34" s="42"/>
      <c r="L34" s="42"/>
      <c r="M34" s="42"/>
      <c r="N34" s="43"/>
      <c r="O34" s="128"/>
      <c r="P34" s="129"/>
      <c r="Q34" s="159"/>
    </row>
    <row r="35" spans="2:17">
      <c r="B35" s="59" t="s">
        <v>15</v>
      </c>
      <c r="C35" s="13">
        <v>41.51</v>
      </c>
      <c r="D35" s="13">
        <v>41.51</v>
      </c>
      <c r="E35" s="42">
        <v>41.51</v>
      </c>
      <c r="F35" s="13">
        <f>AVERAGE(E35,G35)</f>
        <v>35.090000000000003</v>
      </c>
      <c r="G35" s="42">
        <v>28.67</v>
      </c>
      <c r="H35" s="13">
        <f>AVERAGE(G35,I35)</f>
        <v>31.295000000000002</v>
      </c>
      <c r="I35" s="42">
        <v>33.92</v>
      </c>
      <c r="J35" s="42">
        <v>33.336103920777028</v>
      </c>
      <c r="K35" s="85">
        <v>30.630668653276672</v>
      </c>
      <c r="L35" s="43">
        <v>13.164905150730423</v>
      </c>
      <c r="M35" s="86">
        <v>2.9004491017964069</v>
      </c>
      <c r="N35" s="87">
        <v>4.201817010433194</v>
      </c>
      <c r="O35" s="86">
        <v>2.1230048164938302</v>
      </c>
      <c r="P35" s="15">
        <f t="shared" ref="P35:P37" si="6">AVERAGE(Q35,O35)</f>
        <v>2.2765024082469152</v>
      </c>
      <c r="Q35" s="147">
        <v>2.4300000000000002</v>
      </c>
    </row>
    <row r="36" spans="2:17">
      <c r="B36" s="59" t="s">
        <v>32</v>
      </c>
      <c r="C36" s="88">
        <v>46.21207983766957</v>
      </c>
      <c r="D36" s="88">
        <v>46.21207983766957</v>
      </c>
      <c r="E36" s="88">
        <v>46.21207983766957</v>
      </c>
      <c r="F36" s="88">
        <v>46.21207983766957</v>
      </c>
      <c r="G36" s="88">
        <v>46.21207983766957</v>
      </c>
      <c r="H36" s="88">
        <v>46.21207983766957</v>
      </c>
      <c r="I36" s="88">
        <v>46.21207983766957</v>
      </c>
      <c r="J36" s="88">
        <v>46.21207983766957</v>
      </c>
      <c r="K36" s="88">
        <v>46.21207983766957</v>
      </c>
      <c r="L36" s="88">
        <v>46.21207983766957</v>
      </c>
      <c r="M36" s="88">
        <v>46.21207983766957</v>
      </c>
      <c r="N36" s="87">
        <v>46.21207983766957</v>
      </c>
      <c r="O36" s="86">
        <v>25.939971522422567</v>
      </c>
      <c r="P36" s="15">
        <f t="shared" si="6"/>
        <v>32.664985761211284</v>
      </c>
      <c r="Q36" s="147">
        <v>39.39</v>
      </c>
    </row>
    <row r="37" spans="2:17">
      <c r="B37" s="59" t="s">
        <v>12</v>
      </c>
      <c r="C37" s="13">
        <v>39.65</v>
      </c>
      <c r="D37" s="13">
        <v>39.65</v>
      </c>
      <c r="E37" s="42">
        <v>39.65</v>
      </c>
      <c r="F37" s="13">
        <f>AVERAGE(E37,G37)</f>
        <v>36.664999999999999</v>
      </c>
      <c r="G37" s="42">
        <v>33.68</v>
      </c>
      <c r="H37" s="13">
        <f>AVERAGE(G37,I37)</f>
        <v>32.56</v>
      </c>
      <c r="I37" s="42">
        <v>31.44</v>
      </c>
      <c r="J37" s="42">
        <v>33.997040679539161</v>
      </c>
      <c r="K37" s="85">
        <v>29.217566861939009</v>
      </c>
      <c r="L37" s="43">
        <v>98.798039872774879</v>
      </c>
      <c r="M37" s="86">
        <v>136.42213642213642</v>
      </c>
      <c r="N37" s="87">
        <v>19.221859442543131</v>
      </c>
      <c r="O37" s="86">
        <v>18.634495861351468</v>
      </c>
      <c r="P37" s="15">
        <f t="shared" si="6"/>
        <v>18.647247930675732</v>
      </c>
      <c r="Q37" s="147">
        <v>18.66</v>
      </c>
    </row>
    <row r="38" spans="2:17">
      <c r="B38" s="18" t="s">
        <v>281</v>
      </c>
      <c r="C38" s="23"/>
      <c r="D38" s="23"/>
      <c r="E38" s="23"/>
      <c r="F38" s="23"/>
      <c r="G38" s="23"/>
      <c r="H38" s="23"/>
      <c r="I38" s="23"/>
      <c r="J38" s="23"/>
      <c r="K38" s="23"/>
      <c r="L38" s="46"/>
      <c r="M38" s="24"/>
      <c r="N38" s="46"/>
      <c r="O38" s="124"/>
      <c r="P38" s="124"/>
      <c r="Q38" s="124"/>
    </row>
    <row r="39" spans="2:17">
      <c r="B39" s="18" t="s">
        <v>150</v>
      </c>
      <c r="C39" s="23"/>
      <c r="D39" s="23"/>
      <c r="E39" s="23"/>
      <c r="F39" s="23"/>
      <c r="G39" s="23"/>
      <c r="H39" s="23"/>
      <c r="I39" s="23"/>
      <c r="J39" s="23"/>
      <c r="K39" s="23"/>
      <c r="L39" s="46"/>
      <c r="M39" s="24"/>
      <c r="N39" s="46"/>
      <c r="O39" s="46"/>
      <c r="P39" s="46"/>
      <c r="Q39" s="46"/>
    </row>
    <row r="40" spans="2:17">
      <c r="B40" s="18" t="s">
        <v>151</v>
      </c>
      <c r="C40" s="20">
        <v>50.915882352941175</v>
      </c>
      <c r="D40" s="20">
        <v>50.915882352941175</v>
      </c>
      <c r="E40" s="20">
        <v>50.915882352941175</v>
      </c>
      <c r="F40" s="20">
        <v>42.639210526315786</v>
      </c>
      <c r="G40" s="20">
        <v>36.975263157894744</v>
      </c>
      <c r="H40" s="20">
        <v>31.178157894736842</v>
      </c>
      <c r="I40" s="20">
        <v>25.38105263157895</v>
      </c>
      <c r="J40" s="19">
        <v>47.001650142624854</v>
      </c>
      <c r="K40" s="19">
        <v>42.887871738275656</v>
      </c>
      <c r="L40" s="19">
        <f>AVERAGE(L10:L37)</f>
        <v>37.218027115161377</v>
      </c>
      <c r="M40" s="19">
        <f>AVERAGE(M10:M37)</f>
        <v>30.678402479664879</v>
      </c>
      <c r="N40" s="19">
        <f>AVERAGE(N10:N37)</f>
        <v>44.995057872891579</v>
      </c>
      <c r="O40" s="19">
        <f>AVERAGE(O10:O37)</f>
        <v>22.390012442648487</v>
      </c>
      <c r="P40" s="19">
        <f t="shared" ref="P40:Q40" si="7">AVERAGE(P10:P37)</f>
        <v>23.202506221324242</v>
      </c>
      <c r="Q40" s="19">
        <f t="shared" si="7"/>
        <v>24.015000000000001</v>
      </c>
    </row>
    <row r="41" spans="2:17">
      <c r="B41" s="18" t="s">
        <v>282</v>
      </c>
      <c r="C41" s="23"/>
      <c r="D41" s="23"/>
      <c r="E41" s="23"/>
      <c r="F41" s="23"/>
      <c r="G41" s="23"/>
      <c r="H41" s="23"/>
      <c r="I41" s="23"/>
      <c r="J41" s="23"/>
      <c r="K41" s="23"/>
      <c r="L41" s="46"/>
      <c r="M41" s="46"/>
      <c r="N41" s="46"/>
      <c r="O41" s="46"/>
      <c r="P41" s="46"/>
      <c r="Q41" s="46"/>
    </row>
    <row r="42" spans="2:17">
      <c r="B42" s="44" t="s">
        <v>257</v>
      </c>
      <c r="C42" s="130">
        <f t="shared" ref="C42:O42" si="8">MIN(C10:C37)</f>
        <v>22.56</v>
      </c>
      <c r="D42" s="130">
        <f t="shared" si="8"/>
        <v>22.56</v>
      </c>
      <c r="E42" s="130">
        <f t="shared" si="8"/>
        <v>22.56</v>
      </c>
      <c r="F42" s="130">
        <f t="shared" si="8"/>
        <v>22.56</v>
      </c>
      <c r="G42" s="130">
        <f t="shared" si="8"/>
        <v>22.56</v>
      </c>
      <c r="H42" s="130">
        <f t="shared" si="8"/>
        <v>21.36</v>
      </c>
      <c r="I42" s="130">
        <f t="shared" si="8"/>
        <v>16.21</v>
      </c>
      <c r="J42" s="130">
        <f t="shared" si="8"/>
        <v>31.184210752075654</v>
      </c>
      <c r="K42" s="130">
        <f t="shared" si="8"/>
        <v>29.217566861939009</v>
      </c>
      <c r="L42" s="130">
        <f t="shared" si="8"/>
        <v>13.164905150730423</v>
      </c>
      <c r="M42" s="130">
        <f t="shared" si="8"/>
        <v>2.7533783783783781</v>
      </c>
      <c r="N42" s="130">
        <f t="shared" si="8"/>
        <v>3.8359969116162254</v>
      </c>
      <c r="O42" s="130">
        <f t="shared" si="8"/>
        <v>1.7856228179232165</v>
      </c>
      <c r="P42" s="130">
        <f>MIN(P10:P37)</f>
        <v>2.2765024082469152</v>
      </c>
      <c r="Q42" s="130">
        <f>MIN(Q10:Q37)</f>
        <v>1.73</v>
      </c>
    </row>
    <row r="43" spans="2:17">
      <c r="B43" s="44" t="s">
        <v>258</v>
      </c>
      <c r="C43" s="130">
        <f t="shared" ref="C43:O43" si="9">MAX(C10:C37)</f>
        <v>105.32</v>
      </c>
      <c r="D43" s="130">
        <f t="shared" si="9"/>
        <v>105.32</v>
      </c>
      <c r="E43" s="130">
        <f t="shared" si="9"/>
        <v>105.32</v>
      </c>
      <c r="F43" s="130">
        <f t="shared" si="9"/>
        <v>75.289999999999992</v>
      </c>
      <c r="G43" s="130">
        <f t="shared" si="9"/>
        <v>53.84</v>
      </c>
      <c r="H43" s="130">
        <f t="shared" si="9"/>
        <v>47.769999999999996</v>
      </c>
      <c r="I43" s="130">
        <f t="shared" si="9"/>
        <v>46.21207983766957</v>
      </c>
      <c r="J43" s="130">
        <f t="shared" si="9"/>
        <v>88.912504302139666</v>
      </c>
      <c r="K43" s="130">
        <f t="shared" si="9"/>
        <v>78.863904226916773</v>
      </c>
      <c r="L43" s="130">
        <f t="shared" si="9"/>
        <v>98.798039872774879</v>
      </c>
      <c r="M43" s="130">
        <f t="shared" si="9"/>
        <v>136.42213642213642</v>
      </c>
      <c r="N43" s="130">
        <f t="shared" si="9"/>
        <v>182.00254949887142</v>
      </c>
      <c r="O43" s="130">
        <f t="shared" si="9"/>
        <v>127.12345810285115</v>
      </c>
      <c r="P43" s="130">
        <f>MAX(P10:P37)</f>
        <v>157.96172905142558</v>
      </c>
      <c r="Q43" s="130">
        <f>MAX(Q10:Q37)</f>
        <v>188.8</v>
      </c>
    </row>
    <row r="44" spans="2:17" ht="25.5">
      <c r="B44" s="131" t="s">
        <v>272</v>
      </c>
      <c r="C44" s="75"/>
      <c r="D44" s="75" t="str">
        <f>IF($B$47="Maximiser",IF(D27&lt;C27,"DET",IF(D27=C27,"EGAL","AM")),IF($B$47="Minimiser",(IF(D27&gt;C27,"DET",IF(D27=C27,"EGAL","AM")))))</f>
        <v>EGAL</v>
      </c>
      <c r="E44" s="75" t="str">
        <f t="shared" ref="E44:O44" si="10">IF($B$47="Maximiser",IF(E27&lt;D27,"DET",IF(E27=D27,"EGAL","AM")),IF($B$47="Minimiser",(IF(E27&gt;D27,"DET",IF(E27=D27,"EGAL","AM")))))</f>
        <v>EGAL</v>
      </c>
      <c r="F44" s="75" t="str">
        <f t="shared" si="10"/>
        <v>AM</v>
      </c>
      <c r="G44" s="75" t="str">
        <f t="shared" si="10"/>
        <v>AM</v>
      </c>
      <c r="H44" s="75" t="str">
        <f t="shared" si="10"/>
        <v>AM</v>
      </c>
      <c r="I44" s="75" t="str">
        <f t="shared" si="10"/>
        <v>AM</v>
      </c>
      <c r="J44" s="75" t="str">
        <f t="shared" si="10"/>
        <v>DET</v>
      </c>
      <c r="K44" s="75" t="str">
        <f t="shared" si="10"/>
        <v>AM</v>
      </c>
      <c r="L44" s="75" t="str">
        <f t="shared" si="10"/>
        <v>AM</v>
      </c>
      <c r="M44" s="75" t="str">
        <f t="shared" si="10"/>
        <v>AM</v>
      </c>
      <c r="N44" s="75" t="str">
        <f t="shared" si="10"/>
        <v>AM</v>
      </c>
      <c r="O44" s="75" t="str">
        <f t="shared" si="10"/>
        <v>AM</v>
      </c>
      <c r="P44" s="75" t="s">
        <v>275</v>
      </c>
      <c r="Q44" s="75" t="s">
        <v>275</v>
      </c>
    </row>
    <row r="45" spans="2:17" ht="25.5">
      <c r="B45" s="40" t="s">
        <v>273</v>
      </c>
      <c r="C45" s="75" t="str">
        <f>IF($B$47="Maximiser",IF(C27&lt;0.8*C40,"R",IF(C27&gt;1.2*C40,"V","O")),IF($B$47="Minimiser",IF(C27&lt;0.8*C40,"V",IF(C27&gt;1.2*C40,"R","O"))))</f>
        <v>O</v>
      </c>
      <c r="D45" s="75" t="str">
        <f t="shared" ref="D45:P45" si="11">IF($B$47="Maximiser",IF(D27&lt;0.8*D40,"R",IF(D27&gt;1.2*D40,"V","O")),IF($B$47="Minimiser",IF(D27&lt;0.8*D40,"V",IF(D27&gt;1.2*D40,"R","O"))))</f>
        <v>O</v>
      </c>
      <c r="E45" s="75" t="str">
        <f t="shared" si="11"/>
        <v>O</v>
      </c>
      <c r="F45" s="75" t="str">
        <f t="shared" si="11"/>
        <v>O</v>
      </c>
      <c r="G45" s="75" t="str">
        <f t="shared" si="11"/>
        <v>O</v>
      </c>
      <c r="H45" s="75" t="str">
        <f t="shared" si="11"/>
        <v>O</v>
      </c>
      <c r="I45" s="75" t="str">
        <f t="shared" si="11"/>
        <v>O</v>
      </c>
      <c r="J45" s="75" t="str">
        <f t="shared" si="11"/>
        <v>O</v>
      </c>
      <c r="K45" s="75" t="str">
        <f t="shared" si="11"/>
        <v>O</v>
      </c>
      <c r="L45" s="75" t="str">
        <f t="shared" si="11"/>
        <v>V</v>
      </c>
      <c r="M45" s="75" t="str">
        <f>IF($B$47="Maximiser",IF(M27&lt;0.8*M40,"R",IF(M27&gt;1.2*M40,"V","O")),IF($B$47="Minimiser",IF(M27&lt;0.8*M40,"V",IF(M27&gt;1.2*M40,"R","O"))))</f>
        <v>V</v>
      </c>
      <c r="N45" s="75" t="str">
        <f t="shared" si="11"/>
        <v>V</v>
      </c>
      <c r="O45" s="75" t="str">
        <f t="shared" si="11"/>
        <v>V</v>
      </c>
      <c r="P45" s="75" t="str">
        <f t="shared" si="11"/>
        <v>V</v>
      </c>
      <c r="Q45" s="75" t="str">
        <f t="shared" ref="Q45" si="12">IF($B$47="Maximiser",IF(Q27&lt;0.8*Q40,"R",IF(Q27&gt;1.2*Q40,"V","O")),IF($B$47="Minimiser",IF(Q27&lt;0.8*Q40,"V",IF(Q27&gt;1.2*Q40,"R","O"))))</f>
        <v>V</v>
      </c>
    </row>
    <row r="46" spans="2:17">
      <c r="B46" s="44" t="s">
        <v>280</v>
      </c>
      <c r="C46" s="130">
        <v>28</v>
      </c>
      <c r="D46" s="130">
        <v>28</v>
      </c>
      <c r="E46" s="130">
        <v>11</v>
      </c>
      <c r="F46" s="130">
        <v>28</v>
      </c>
      <c r="G46" s="130">
        <v>9</v>
      </c>
      <c r="H46" s="130">
        <v>28</v>
      </c>
      <c r="I46" s="130">
        <v>8</v>
      </c>
      <c r="J46" s="130">
        <v>9</v>
      </c>
      <c r="K46" s="130">
        <v>8</v>
      </c>
      <c r="L46" s="130">
        <v>8</v>
      </c>
      <c r="M46" s="130">
        <v>8</v>
      </c>
      <c r="N46" s="130">
        <v>7</v>
      </c>
      <c r="O46" s="130">
        <v>7</v>
      </c>
      <c r="P46" s="130">
        <v>28</v>
      </c>
      <c r="Q46" s="130">
        <v>7</v>
      </c>
    </row>
    <row r="47" spans="2:17">
      <c r="B47" s="41" t="s">
        <v>279</v>
      </c>
      <c r="C47" s="121"/>
      <c r="D47" s="121"/>
      <c r="E47" s="121"/>
      <c r="F47" s="121"/>
      <c r="G47" s="121"/>
      <c r="H47" s="121"/>
      <c r="I47" s="121"/>
      <c r="J47" s="121"/>
      <c r="K47" s="121"/>
      <c r="L47" s="121"/>
      <c r="M47" s="121"/>
      <c r="N47" s="121"/>
      <c r="O47" s="121"/>
      <c r="P47" s="121"/>
    </row>
    <row r="48" spans="2:17">
      <c r="C48" s="145">
        <f>IF($B$47="Maximiser",RANK(C27,C$10:C$37),COUNTIFS(C10:C37,"&lt;"&amp;C27)+1)</f>
        <v>16</v>
      </c>
      <c r="D48" s="145">
        <f t="shared" ref="D48:Q48" si="13">IF($B$47="Maximiser",RANK(D27,D$10:D$37),COUNTIFS(D10:D37,"&lt;"&amp;D27)+1)</f>
        <v>16</v>
      </c>
      <c r="E48" s="145">
        <f t="shared" si="13"/>
        <v>16</v>
      </c>
      <c r="F48" s="145">
        <f t="shared" si="13"/>
        <v>15</v>
      </c>
      <c r="G48" s="145">
        <f t="shared" si="13"/>
        <v>12</v>
      </c>
      <c r="H48" s="145">
        <f t="shared" si="13"/>
        <v>11</v>
      </c>
      <c r="I48" s="145">
        <f t="shared" si="13"/>
        <v>9</v>
      </c>
      <c r="J48" s="145">
        <f t="shared" si="13"/>
        <v>15</v>
      </c>
      <c r="K48" s="145">
        <f t="shared" si="13"/>
        <v>14</v>
      </c>
      <c r="L48" s="145">
        <f t="shared" si="13"/>
        <v>4</v>
      </c>
      <c r="M48" s="145">
        <f t="shared" si="13"/>
        <v>8</v>
      </c>
      <c r="N48" s="145">
        <f t="shared" si="13"/>
        <v>5</v>
      </c>
      <c r="O48" s="145">
        <f t="shared" si="13"/>
        <v>7</v>
      </c>
      <c r="P48" s="145">
        <f t="shared" si="13"/>
        <v>7</v>
      </c>
      <c r="Q48" s="145">
        <f t="shared" si="13"/>
        <v>8</v>
      </c>
    </row>
    <row r="49" spans="2:16">
      <c r="C49" s="121"/>
      <c r="D49" s="121"/>
      <c r="E49" s="121"/>
      <c r="F49" s="121"/>
      <c r="G49" s="121"/>
      <c r="H49" s="121"/>
      <c r="I49" s="121"/>
      <c r="J49" s="121"/>
      <c r="K49" s="121"/>
      <c r="L49" s="121"/>
      <c r="M49" s="121"/>
      <c r="N49" s="121"/>
      <c r="O49" s="121"/>
      <c r="P49" s="121"/>
    </row>
    <row r="50" spans="2:16">
      <c r="C50" s="121"/>
      <c r="D50" s="121"/>
      <c r="E50" s="121"/>
      <c r="F50" s="121"/>
      <c r="G50" s="121"/>
      <c r="H50" s="121"/>
      <c r="I50" s="121"/>
      <c r="J50" s="121"/>
      <c r="K50" s="121"/>
      <c r="L50" s="121"/>
      <c r="M50" s="121"/>
      <c r="N50" s="121"/>
      <c r="O50" s="121"/>
      <c r="P50" s="121"/>
    </row>
    <row r="51" spans="2:16">
      <c r="C51" s="121"/>
      <c r="D51" s="121"/>
      <c r="E51" s="121"/>
      <c r="F51" s="121"/>
      <c r="G51" s="121"/>
      <c r="H51" s="121"/>
      <c r="I51" s="121"/>
      <c r="J51" s="121"/>
      <c r="K51" s="121"/>
      <c r="L51" s="121"/>
      <c r="M51" s="121"/>
      <c r="N51" s="121"/>
      <c r="O51" s="121"/>
      <c r="P51" s="121"/>
    </row>
    <row r="52" spans="2:16">
      <c r="O52" s="117"/>
    </row>
    <row r="53" spans="2:16">
      <c r="B53" s="8" t="s">
        <v>211</v>
      </c>
      <c r="C53" s="8" t="s">
        <v>209</v>
      </c>
      <c r="O53" s="117"/>
    </row>
    <row r="54" spans="2:16">
      <c r="C54" s="57" t="s">
        <v>210</v>
      </c>
      <c r="D54" s="90"/>
      <c r="E54" s="90"/>
      <c r="L54" s="8" t="s">
        <v>216</v>
      </c>
    </row>
    <row r="55" spans="2:16">
      <c r="C55" s="91"/>
      <c r="D55" s="92"/>
      <c r="E55" s="92"/>
    </row>
    <row r="56" spans="2:16">
      <c r="B56" s="8" t="s">
        <v>214</v>
      </c>
      <c r="C56" s="57" t="s">
        <v>208</v>
      </c>
      <c r="D56" s="93"/>
      <c r="E56" s="92"/>
      <c r="J56" s="8" t="s">
        <v>215</v>
      </c>
    </row>
    <row r="57" spans="2:16">
      <c r="C57" s="94" t="s">
        <v>212</v>
      </c>
      <c r="D57" s="93" t="s">
        <v>213</v>
      </c>
      <c r="E57" s="92"/>
    </row>
    <row r="58" spans="2:16">
      <c r="C58" s="91"/>
    </row>
    <row r="59" spans="2:16">
      <c r="C59" s="91"/>
    </row>
    <row r="60" spans="2:16">
      <c r="B60" s="8" t="s">
        <v>252</v>
      </c>
      <c r="C60" s="95" t="s">
        <v>255</v>
      </c>
      <c r="D60" s="92"/>
      <c r="E60" s="92"/>
    </row>
    <row r="61" spans="2:16">
      <c r="C61" s="63" t="s">
        <v>250</v>
      </c>
      <c r="D61" s="92"/>
      <c r="E61" s="92"/>
    </row>
    <row r="62" spans="2:16">
      <c r="C62" s="91" t="s">
        <v>251</v>
      </c>
    </row>
    <row r="63" spans="2:16">
      <c r="C63" s="91"/>
      <c r="D63" s="92"/>
      <c r="E63" s="92"/>
    </row>
    <row r="64" spans="2:16">
      <c r="B64" s="8" t="s">
        <v>268</v>
      </c>
      <c r="C64" s="91" t="s">
        <v>267</v>
      </c>
      <c r="D64" s="92"/>
      <c r="E64" s="92"/>
    </row>
    <row r="65" spans="2:5">
      <c r="C65" s="91"/>
      <c r="D65" s="92"/>
      <c r="E65" s="92"/>
    </row>
    <row r="66" spans="2:5">
      <c r="C66" s="91"/>
      <c r="D66" s="92"/>
      <c r="E66" s="92"/>
    </row>
    <row r="67" spans="2:5">
      <c r="C67" s="91"/>
      <c r="D67" s="92"/>
      <c r="E67" s="92"/>
    </row>
    <row r="68" spans="2:5">
      <c r="B68" s="145" t="s">
        <v>294</v>
      </c>
      <c r="C68" s="160" t="s">
        <v>292</v>
      </c>
      <c r="D68" s="92"/>
      <c r="E68" s="92"/>
    </row>
    <row r="69" spans="2:5">
      <c r="C69" s="161" t="s">
        <v>293</v>
      </c>
    </row>
    <row r="70" spans="2:5">
      <c r="C70" s="162" t="s">
        <v>297</v>
      </c>
    </row>
    <row r="71" spans="2:5">
      <c r="C71" s="91"/>
      <c r="D71" s="92"/>
      <c r="E71" s="92"/>
    </row>
    <row r="72" spans="2:5">
      <c r="C72" s="91"/>
    </row>
    <row r="73" spans="2:5">
      <c r="C73" s="91"/>
      <c r="D73" s="92"/>
      <c r="E73" s="92"/>
    </row>
    <row r="74" spans="2:5">
      <c r="C74" s="91"/>
      <c r="D74" s="92"/>
      <c r="E74" s="92"/>
    </row>
    <row r="75" spans="2:5">
      <c r="C75" s="91"/>
      <c r="D75" s="92"/>
      <c r="E75" s="92"/>
    </row>
    <row r="76" spans="2:5">
      <c r="C76" s="91"/>
      <c r="D76" s="92"/>
      <c r="E76" s="92"/>
    </row>
    <row r="77" spans="2:5">
      <c r="C77" s="91"/>
      <c r="D77" s="92"/>
      <c r="E77" s="92"/>
    </row>
    <row r="78" spans="2:5">
      <c r="C78" s="91"/>
      <c r="D78" s="92"/>
      <c r="E78" s="92"/>
    </row>
    <row r="79" spans="2:5">
      <c r="C79" s="91"/>
      <c r="D79" s="92"/>
      <c r="E79" s="92"/>
    </row>
    <row r="80" spans="2:5">
      <c r="C80" s="91"/>
    </row>
    <row r="81" spans="3:5">
      <c r="C81" s="91"/>
      <c r="D81" s="92"/>
      <c r="E81" s="92"/>
    </row>
  </sheetData>
  <phoneticPr fontId="0" type="noConversion"/>
  <conditionalFormatting sqref="C27">
    <cfRule type="cellIs" dxfId="143" priority="46" stopIfTrue="1" operator="between">
      <formula>C$40*0.8</formula>
      <formula>C$40*1.2</formula>
    </cfRule>
    <cfRule type="cellIs" dxfId="142" priority="47" stopIfTrue="1" operator="lessThan">
      <formula>C$40*0.8</formula>
    </cfRule>
    <cfRule type="cellIs" dxfId="141" priority="48" stopIfTrue="1" operator="greaterThan">
      <formula>C$40*1.2</formula>
    </cfRule>
  </conditionalFormatting>
  <conditionalFormatting sqref="D27">
    <cfRule type="cellIs" dxfId="140" priority="43" stopIfTrue="1" operator="between">
      <formula>D$40*0.8</formula>
      <formula>D$40*1.2</formula>
    </cfRule>
    <cfRule type="cellIs" dxfId="139" priority="44" stopIfTrue="1" operator="lessThan">
      <formula>D$40*0.8</formula>
    </cfRule>
    <cfRule type="cellIs" dxfId="138" priority="45" stopIfTrue="1" operator="greaterThan">
      <formula>D$40*1.2</formula>
    </cfRule>
  </conditionalFormatting>
  <conditionalFormatting sqref="E27">
    <cfRule type="cellIs" dxfId="137" priority="40" stopIfTrue="1" operator="between">
      <formula>E$40*0.8</formula>
      <formula>E$40*1.2</formula>
    </cfRule>
    <cfRule type="cellIs" dxfId="136" priority="41" stopIfTrue="1" operator="lessThan">
      <formula>E$40*0.8</formula>
    </cfRule>
    <cfRule type="cellIs" dxfId="135" priority="42" stopIfTrue="1" operator="greaterThan">
      <formula>E$40*1.2</formula>
    </cfRule>
  </conditionalFormatting>
  <conditionalFormatting sqref="F27">
    <cfRule type="cellIs" dxfId="134" priority="37" stopIfTrue="1" operator="between">
      <formula>F$40*0.8</formula>
      <formula>F$40*1.2</formula>
    </cfRule>
    <cfRule type="cellIs" dxfId="133" priority="38" stopIfTrue="1" operator="lessThan">
      <formula>F$40*0.8</formula>
    </cfRule>
    <cfRule type="cellIs" dxfId="132" priority="39" stopIfTrue="1" operator="greaterThan">
      <formula>F$40*1.2</formula>
    </cfRule>
  </conditionalFormatting>
  <conditionalFormatting sqref="G27">
    <cfRule type="cellIs" dxfId="131" priority="34" stopIfTrue="1" operator="between">
      <formula>G$40*0.8</formula>
      <formula>G$40*1.2</formula>
    </cfRule>
    <cfRule type="cellIs" dxfId="130" priority="35" stopIfTrue="1" operator="lessThan">
      <formula>G$40*0.8</formula>
    </cfRule>
    <cfRule type="cellIs" dxfId="129" priority="36" stopIfTrue="1" operator="greaterThan">
      <formula>G$40*1.2</formula>
    </cfRule>
  </conditionalFormatting>
  <conditionalFormatting sqref="H27">
    <cfRule type="cellIs" dxfId="128" priority="31" stopIfTrue="1" operator="between">
      <formula>H$40*0.8</formula>
      <formula>H$40*1.2</formula>
    </cfRule>
    <cfRule type="cellIs" dxfId="127" priority="32" stopIfTrue="1" operator="lessThan">
      <formula>H$40*0.8</formula>
    </cfRule>
    <cfRule type="cellIs" dxfId="126" priority="33" stopIfTrue="1" operator="greaterThan">
      <formula>H$40*1.2</formula>
    </cfRule>
  </conditionalFormatting>
  <conditionalFormatting sqref="I27">
    <cfRule type="cellIs" dxfId="125" priority="28" stopIfTrue="1" operator="between">
      <formula>I$40*0.8</formula>
      <formula>I$40*1.2</formula>
    </cfRule>
    <cfRule type="cellIs" dxfId="124" priority="29" stopIfTrue="1" operator="lessThan">
      <formula>I$40*0.8</formula>
    </cfRule>
    <cfRule type="cellIs" dxfId="123" priority="30" stopIfTrue="1" operator="greaterThan">
      <formula>I$40*1.2</formula>
    </cfRule>
  </conditionalFormatting>
  <conditionalFormatting sqref="J27">
    <cfRule type="cellIs" dxfId="122" priority="25" stopIfTrue="1" operator="between">
      <formula>J$40*0.8</formula>
      <formula>J$40*1.2</formula>
    </cfRule>
    <cfRule type="cellIs" dxfId="121" priority="26" stopIfTrue="1" operator="lessThan">
      <formula>J$40*0.8</formula>
    </cfRule>
    <cfRule type="cellIs" dxfId="120" priority="27" stopIfTrue="1" operator="greaterThan">
      <formula>J$40*1.2</formula>
    </cfRule>
  </conditionalFormatting>
  <conditionalFormatting sqref="K27">
    <cfRule type="cellIs" dxfId="119" priority="22" stopIfTrue="1" operator="between">
      <formula>K$40*0.8</formula>
      <formula>K$40*1.2</formula>
    </cfRule>
    <cfRule type="cellIs" dxfId="118" priority="23" stopIfTrue="1" operator="lessThan">
      <formula>K$40*0.8</formula>
    </cfRule>
    <cfRule type="cellIs" dxfId="117" priority="24" stopIfTrue="1" operator="greaterThan">
      <formula>K$40*1.2</formula>
    </cfRule>
  </conditionalFormatting>
  <conditionalFormatting sqref="L27">
    <cfRule type="cellIs" dxfId="116" priority="19" stopIfTrue="1" operator="between">
      <formula>L$40*0.8</formula>
      <formula>L$40*1.2</formula>
    </cfRule>
    <cfRule type="cellIs" dxfId="115" priority="20" stopIfTrue="1" operator="lessThan">
      <formula>L$40*0.8</formula>
    </cfRule>
    <cfRule type="cellIs" dxfId="114" priority="21" stopIfTrue="1" operator="greaterThan">
      <formula>L$40*1.2</formula>
    </cfRule>
  </conditionalFormatting>
  <conditionalFormatting sqref="M27">
    <cfRule type="cellIs" dxfId="113" priority="16" stopIfTrue="1" operator="between">
      <formula>M$40*0.8</formula>
      <formula>M$40*1.2</formula>
    </cfRule>
    <cfRule type="cellIs" dxfId="112" priority="17" stopIfTrue="1" operator="lessThan">
      <formula>M$40*0.8</formula>
    </cfRule>
    <cfRule type="cellIs" dxfId="111" priority="18" stopIfTrue="1" operator="greaterThan">
      <formula>M$40*1.2</formula>
    </cfRule>
  </conditionalFormatting>
  <conditionalFormatting sqref="N27">
    <cfRule type="cellIs" dxfId="110" priority="10" stopIfTrue="1" operator="between">
      <formula>N$40*0.8</formula>
      <formula>N$40*1.2</formula>
    </cfRule>
    <cfRule type="cellIs" dxfId="109" priority="11" stopIfTrue="1" operator="lessThan">
      <formula>N$40*0.8</formula>
    </cfRule>
    <cfRule type="cellIs" dxfId="108" priority="12" stopIfTrue="1" operator="greaterThan">
      <formula>N$40*1.2</formula>
    </cfRule>
  </conditionalFormatting>
  <conditionalFormatting sqref="O27">
    <cfRule type="cellIs" dxfId="107" priority="7" stopIfTrue="1" operator="between">
      <formula>O$40*0.8</formula>
      <formula>O$40*1.2</formula>
    </cfRule>
    <cfRule type="cellIs" dxfId="106" priority="8" stopIfTrue="1" operator="lessThan">
      <formula>O$40*0.8</formula>
    </cfRule>
    <cfRule type="cellIs" dxfId="105" priority="9" stopIfTrue="1" operator="greaterThan">
      <formula>O$40*1.2</formula>
    </cfRule>
  </conditionalFormatting>
  <conditionalFormatting sqref="P27:Q27">
    <cfRule type="cellIs" dxfId="104" priority="4" stopIfTrue="1" operator="between">
      <formula>P$40*0.8</formula>
      <formula>P$40*1.2</formula>
    </cfRule>
    <cfRule type="cellIs" dxfId="103" priority="5" stopIfTrue="1" operator="lessThan">
      <formula>P$40*0.8</formula>
    </cfRule>
    <cfRule type="cellIs" dxfId="102" priority="6" stopIfTrue="1" operator="greaterThan">
      <formula>P$40*1.2</formula>
    </cfRule>
  </conditionalFormatting>
  <conditionalFormatting sqref="C45:Q45">
    <cfRule type="containsText" dxfId="101" priority="1" stopIfTrue="1" operator="containsText" text="O">
      <formula>NOT(ISERROR(SEARCH("O",C45)))</formula>
    </cfRule>
    <cfRule type="containsText" dxfId="100" priority="2" stopIfTrue="1" operator="containsText" text="R">
      <formula>NOT(ISERROR(SEARCH("R",C45)))</formula>
    </cfRule>
    <cfRule type="containsText" dxfId="99" priority="3" stopIfTrue="1" operator="containsText" text="V">
      <formula>NOT(ISERROR(SEARCH("V",C45)))</formula>
    </cfRule>
  </conditionalFormatting>
  <hyperlinks>
    <hyperlink ref="C2" r:id="rId1"/>
    <hyperlink ref="C3" r:id="rId2"/>
    <hyperlink ref="C54" r:id="rId3" display="http://www.sourceoecd.org/9789264059832"/>
    <hyperlink ref="C56" r:id="rId4" display="http://www.oecd-ilibrary.org/"/>
    <hyperlink ref="C68" r:id="rId5" display="http://dx.doi.org/10.1787/9789264232440-en"/>
  </hyperlinks>
  <pageMargins left="0.75" right="0.75" top="1" bottom="1" header="0.4921259845" footer="0.4921259845"/>
  <pageSetup paperSize="9" orientation="portrait" r:id="rId6"/>
  <headerFooter alignWithMargins="0"/>
  <drawing r:id="rId7"/>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Q61"/>
  <sheetViews>
    <sheetView zoomScale="80" zoomScaleNormal="80" workbookViewId="0">
      <selection activeCell="C48" sqref="C48:Q48"/>
    </sheetView>
  </sheetViews>
  <sheetFormatPr defaultColWidth="11.42578125" defaultRowHeight="12.75"/>
  <cols>
    <col min="1" max="1" width="3" style="8" bestFit="1" customWidth="1"/>
    <col min="2" max="2" width="12.85546875" style="8" customWidth="1"/>
    <col min="3" max="3" width="12.140625" style="8" customWidth="1"/>
    <col min="4" max="17" width="9" style="8" customWidth="1"/>
    <col min="18" max="16384" width="11.42578125" style="8"/>
  </cols>
  <sheetData>
    <row r="1" spans="2:17">
      <c r="B1" s="1" t="s">
        <v>3</v>
      </c>
      <c r="C1" s="55" t="s">
        <v>55</v>
      </c>
    </row>
    <row r="2" spans="2:17">
      <c r="B2" s="1" t="s">
        <v>35</v>
      </c>
      <c r="C2" s="56"/>
      <c r="H2" s="8" t="s">
        <v>36</v>
      </c>
    </row>
    <row r="3" spans="2:17">
      <c r="B3" s="1"/>
      <c r="C3" s="57" t="s">
        <v>51</v>
      </c>
    </row>
    <row r="4" spans="2:17">
      <c r="B4" s="1" t="s">
        <v>0</v>
      </c>
      <c r="C4" s="55" t="s">
        <v>44</v>
      </c>
    </row>
    <row r="5" spans="2:17">
      <c r="B5" s="1" t="s">
        <v>1</v>
      </c>
      <c r="C5" s="8" t="s">
        <v>43</v>
      </c>
    </row>
    <row r="6" spans="2:17">
      <c r="B6" s="3" t="s">
        <v>59</v>
      </c>
      <c r="C6" s="17">
        <v>42233</v>
      </c>
    </row>
    <row r="7" spans="2:17">
      <c r="B7" s="1"/>
    </row>
    <row r="8" spans="2:17" ht="11.25" customHeight="1">
      <c r="C8" s="58"/>
    </row>
    <row r="9" spans="2:17">
      <c r="B9" s="7" t="s">
        <v>2</v>
      </c>
      <c r="C9" s="7" t="s">
        <v>123</v>
      </c>
      <c r="D9" s="7" t="s">
        <v>124</v>
      </c>
      <c r="E9" s="7" t="s">
        <v>125</v>
      </c>
      <c r="F9" s="7" t="s">
        <v>126</v>
      </c>
      <c r="G9" s="7" t="s">
        <v>127</v>
      </c>
      <c r="H9" s="7" t="s">
        <v>128</v>
      </c>
      <c r="I9" s="7" t="s">
        <v>129</v>
      </c>
      <c r="J9" s="7" t="s">
        <v>130</v>
      </c>
      <c r="K9" s="7" t="s">
        <v>131</v>
      </c>
      <c r="L9" s="7" t="s">
        <v>159</v>
      </c>
      <c r="M9" s="7" t="s">
        <v>160</v>
      </c>
      <c r="N9" s="7" t="s">
        <v>174</v>
      </c>
      <c r="O9" s="7" t="s">
        <v>185</v>
      </c>
      <c r="P9" s="7" t="s">
        <v>270</v>
      </c>
      <c r="Q9" s="7" t="s">
        <v>288</v>
      </c>
    </row>
    <row r="10" spans="2:17">
      <c r="B10" s="59" t="s">
        <v>14</v>
      </c>
      <c r="C10" s="102">
        <v>2137956</v>
      </c>
      <c r="D10" s="103">
        <v>1973263.5</v>
      </c>
      <c r="E10" s="102">
        <v>1808571</v>
      </c>
      <c r="F10" s="103">
        <v>1922523</v>
      </c>
      <c r="G10" s="102">
        <v>2036475</v>
      </c>
      <c r="H10" s="103">
        <v>1026095.5</v>
      </c>
      <c r="I10" s="102">
        <v>15715.56</v>
      </c>
      <c r="J10" s="104">
        <f>AVERAGE(I10,K10)</f>
        <v>15595.499</v>
      </c>
      <c r="K10" s="107">
        <v>15475.438</v>
      </c>
      <c r="L10" s="108">
        <f>AVERAGE(K10,M10)</f>
        <v>15141.949037735849</v>
      </c>
      <c r="M10" s="116">
        <v>14808.460075471699</v>
      </c>
      <c r="N10" s="108">
        <f>AVERAGE(O10,M10)</f>
        <v>14304.980149885381</v>
      </c>
      <c r="O10" s="116">
        <v>13801.500224299063</v>
      </c>
      <c r="P10" s="125">
        <f>AVERAGE(Q10,O10)</f>
        <v>14153.250112149532</v>
      </c>
      <c r="Q10" s="153">
        <v>14505</v>
      </c>
    </row>
    <row r="11" spans="2:17">
      <c r="B11" s="59" t="s">
        <v>16</v>
      </c>
      <c r="C11" s="102">
        <v>2136501</v>
      </c>
      <c r="D11" s="103">
        <v>2097447.5</v>
      </c>
      <c r="E11" s="102">
        <v>2058394</v>
      </c>
      <c r="F11" s="103">
        <v>2087955</v>
      </c>
      <c r="G11" s="102">
        <v>2117516</v>
      </c>
      <c r="H11" s="103">
        <v>1064589</v>
      </c>
      <c r="I11" s="102">
        <v>11662.09</v>
      </c>
      <c r="J11" s="104">
        <f>AVERAGE(I11,K11)</f>
        <v>11557.982112781956</v>
      </c>
      <c r="K11" s="107">
        <v>11453.87422556391</v>
      </c>
      <c r="L11" s="108">
        <f t="shared" ref="L11:L24" si="0">AVERAGE(K11,M11)</f>
        <v>12301.304215585693</v>
      </c>
      <c r="M11" s="116">
        <v>13148.734205607478</v>
      </c>
      <c r="N11" s="108">
        <f t="shared" ref="N11:N37" si="1">AVERAGE(O11,M11)</f>
        <v>12536.601697398333</v>
      </c>
      <c r="O11" s="116">
        <v>11924.469189189189</v>
      </c>
      <c r="P11" s="125">
        <f t="shared" ref="P11:P24" si="2">AVERAGE(Q11,O11)</f>
        <v>12025.734594594594</v>
      </c>
      <c r="Q11" s="153">
        <v>12127</v>
      </c>
    </row>
    <row r="12" spans="2:17">
      <c r="B12" s="59" t="s">
        <v>9</v>
      </c>
      <c r="C12" s="102">
        <v>2783935</v>
      </c>
      <c r="D12" s="103">
        <v>2388227.5</v>
      </c>
      <c r="E12" s="102">
        <v>1992520</v>
      </c>
      <c r="F12" s="103">
        <v>1978142</v>
      </c>
      <c r="G12" s="102">
        <v>1963764</v>
      </c>
      <c r="H12" s="103">
        <v>991334.5</v>
      </c>
      <c r="I12" s="102">
        <v>18905.330000000002</v>
      </c>
      <c r="J12" s="104">
        <f>AVERAGE(I12,K12)</f>
        <v>18116.264465714288</v>
      </c>
      <c r="K12" s="107">
        <v>17327.198931428571</v>
      </c>
      <c r="L12" s="108">
        <f t="shared" si="0"/>
        <v>16772.260942285713</v>
      </c>
      <c r="M12" s="116">
        <v>16217.322953142857</v>
      </c>
      <c r="N12" s="108">
        <f t="shared" si="1"/>
        <v>15411.230003648352</v>
      </c>
      <c r="O12" s="116">
        <v>14605.137054153847</v>
      </c>
      <c r="P12" s="125">
        <f t="shared" si="2"/>
        <v>15767.068527076925</v>
      </c>
      <c r="Q12" s="153">
        <v>16929</v>
      </c>
    </row>
    <row r="13" spans="2:17">
      <c r="B13" s="59" t="s">
        <v>72</v>
      </c>
      <c r="C13" s="105"/>
      <c r="D13" s="105"/>
      <c r="E13" s="105"/>
      <c r="F13" s="105"/>
      <c r="G13" s="105"/>
      <c r="H13" s="105"/>
      <c r="I13" s="105"/>
      <c r="J13" s="105"/>
      <c r="K13" s="105"/>
      <c r="L13" s="109"/>
      <c r="M13" s="109"/>
      <c r="N13" s="105"/>
      <c r="O13" s="154"/>
      <c r="P13" s="154"/>
      <c r="Q13" s="154"/>
    </row>
    <row r="14" spans="2:17">
      <c r="B14" s="59" t="s">
        <v>25</v>
      </c>
      <c r="C14" s="105"/>
      <c r="D14" s="105"/>
      <c r="E14" s="105"/>
      <c r="F14" s="105"/>
      <c r="G14" s="105"/>
      <c r="H14" s="105"/>
      <c r="I14" s="105"/>
      <c r="J14" s="105"/>
      <c r="K14" s="105"/>
      <c r="L14" s="109"/>
      <c r="M14" s="109"/>
      <c r="N14" s="105"/>
      <c r="O14" s="154"/>
      <c r="P14" s="154"/>
      <c r="Q14" s="154"/>
    </row>
    <row r="15" spans="2:17">
      <c r="B15" s="59" t="s">
        <v>263</v>
      </c>
      <c r="C15" s="105"/>
      <c r="D15" s="105"/>
      <c r="E15" s="105"/>
      <c r="F15" s="105"/>
      <c r="G15" s="105"/>
      <c r="H15" s="105"/>
      <c r="I15" s="105"/>
      <c r="J15" s="105"/>
      <c r="K15" s="105"/>
      <c r="L15" s="109"/>
      <c r="M15" s="109"/>
      <c r="N15" s="105"/>
      <c r="O15" s="154"/>
      <c r="P15" s="154"/>
      <c r="Q15" s="154"/>
    </row>
    <row r="16" spans="2:17">
      <c r="B16" s="59" t="s">
        <v>8</v>
      </c>
      <c r="C16" s="102">
        <v>682427</v>
      </c>
      <c r="D16" s="103">
        <v>742618.5</v>
      </c>
      <c r="E16" s="102">
        <v>802810</v>
      </c>
      <c r="F16" s="103">
        <v>863862</v>
      </c>
      <c r="G16" s="102">
        <v>924914</v>
      </c>
      <c r="H16" s="103">
        <v>464544</v>
      </c>
      <c r="I16" s="102">
        <v>4174.33</v>
      </c>
      <c r="J16" s="104">
        <f>AVERAGE(I16,K16)</f>
        <v>3706.5166483516482</v>
      </c>
      <c r="K16" s="107">
        <v>3238.7032967032965</v>
      </c>
      <c r="L16" s="108">
        <f t="shared" si="0"/>
        <v>3144.6894861894862</v>
      </c>
      <c r="M16" s="116">
        <v>3050.6756756756758</v>
      </c>
      <c r="N16" s="108">
        <f t="shared" si="1"/>
        <v>3902.4886358244153</v>
      </c>
      <c r="O16" s="116">
        <v>4754.3015959731547</v>
      </c>
      <c r="P16" s="125">
        <f t="shared" si="2"/>
        <v>3090.1507979865773</v>
      </c>
      <c r="Q16" s="153">
        <v>1426</v>
      </c>
    </row>
    <row r="17" spans="2:17">
      <c r="B17" s="59" t="s">
        <v>17</v>
      </c>
      <c r="C17" s="102">
        <v>5015182</v>
      </c>
      <c r="D17" s="103">
        <v>4463321.5</v>
      </c>
      <c r="E17" s="102">
        <v>3911461</v>
      </c>
      <c r="F17" s="103">
        <v>3198199.5</v>
      </c>
      <c r="G17" s="102">
        <v>2484938</v>
      </c>
      <c r="H17" s="103">
        <v>1255997</v>
      </c>
      <c r="I17" s="102">
        <v>27056.25</v>
      </c>
      <c r="J17" s="104">
        <f>AVERAGE(I17,K17)</f>
        <v>25663.366752480004</v>
      </c>
      <c r="K17" s="107">
        <v>24270.483504960004</v>
      </c>
      <c r="L17" s="108">
        <f t="shared" si="0"/>
        <v>24270.483504960004</v>
      </c>
      <c r="M17" s="108">
        <v>24270.483504960004</v>
      </c>
      <c r="N17" s="108">
        <f t="shared" si="1"/>
        <v>24270.483504960004</v>
      </c>
      <c r="O17" s="108">
        <v>24270.483504960004</v>
      </c>
      <c r="P17" s="125">
        <f t="shared" si="2"/>
        <v>24270.483504960004</v>
      </c>
      <c r="Q17" s="108">
        <v>24270.483504960004</v>
      </c>
    </row>
    <row r="18" spans="2:17">
      <c r="B18" s="59" t="s">
        <v>26</v>
      </c>
      <c r="C18" s="105"/>
      <c r="D18" s="105"/>
      <c r="E18" s="105"/>
      <c r="F18" s="105"/>
      <c r="G18" s="105"/>
      <c r="H18" s="105"/>
      <c r="I18" s="105"/>
      <c r="J18" s="105"/>
      <c r="K18" s="105"/>
      <c r="L18" s="109"/>
      <c r="M18" s="109"/>
      <c r="N18" s="105"/>
      <c r="O18" s="154"/>
      <c r="P18" s="154"/>
      <c r="Q18" s="154"/>
    </row>
    <row r="19" spans="2:17">
      <c r="B19" s="59" t="s">
        <v>11</v>
      </c>
      <c r="C19" s="102">
        <v>613836</v>
      </c>
      <c r="D19" s="103">
        <v>613836</v>
      </c>
      <c r="E19" s="103">
        <v>613836</v>
      </c>
      <c r="F19" s="103">
        <v>613836</v>
      </c>
      <c r="G19" s="103">
        <v>613836</v>
      </c>
      <c r="H19" s="103">
        <v>613836</v>
      </c>
      <c r="I19" s="103">
        <v>613836</v>
      </c>
      <c r="J19" s="103">
        <v>613836</v>
      </c>
      <c r="K19" s="103">
        <v>613836</v>
      </c>
      <c r="L19" s="108">
        <f t="shared" si="0"/>
        <v>613836</v>
      </c>
      <c r="M19" s="103">
        <v>613836</v>
      </c>
      <c r="N19" s="103">
        <f t="shared" si="1"/>
        <v>613836</v>
      </c>
      <c r="O19" s="103">
        <v>613836</v>
      </c>
      <c r="P19" s="125">
        <f t="shared" si="2"/>
        <v>613836</v>
      </c>
      <c r="Q19" s="103">
        <v>613836</v>
      </c>
    </row>
    <row r="20" spans="2:17">
      <c r="B20" s="59" t="s">
        <v>5</v>
      </c>
      <c r="C20" s="102">
        <v>2124016</v>
      </c>
      <c r="D20" s="103">
        <v>2131728.5</v>
      </c>
      <c r="E20" s="102">
        <v>2139441</v>
      </c>
      <c r="F20" s="103">
        <v>2274240</v>
      </c>
      <c r="G20" s="102">
        <v>2409039</v>
      </c>
      <c r="H20" s="103">
        <v>1215541</v>
      </c>
      <c r="I20" s="102">
        <v>22043.49</v>
      </c>
      <c r="J20" s="104">
        <f>AVERAGE(I20,K20)</f>
        <v>21562.761844964029</v>
      </c>
      <c r="K20" s="107">
        <v>21082.033689928059</v>
      </c>
      <c r="L20" s="108">
        <f t="shared" si="0"/>
        <v>21697.435183558624</v>
      </c>
      <c r="M20" s="116">
        <v>22312.836677189189</v>
      </c>
      <c r="N20" s="108">
        <f t="shared" si="1"/>
        <v>21287.229956959814</v>
      </c>
      <c r="O20" s="116">
        <v>20261.62323673044</v>
      </c>
      <c r="P20" s="125">
        <f t="shared" si="2"/>
        <v>20895.31161836522</v>
      </c>
      <c r="Q20" s="153">
        <v>21529</v>
      </c>
    </row>
    <row r="21" spans="2:17">
      <c r="B21" s="59" t="s">
        <v>18</v>
      </c>
      <c r="C21" s="102">
        <v>3550397</v>
      </c>
      <c r="D21" s="103">
        <v>2941816.5</v>
      </c>
      <c r="E21" s="102">
        <v>2333236</v>
      </c>
      <c r="F21" s="103">
        <v>2184355.5</v>
      </c>
      <c r="G21" s="102">
        <v>2035475</v>
      </c>
      <c r="H21" s="103">
        <v>1027991</v>
      </c>
      <c r="I21" s="102">
        <v>20506.73</v>
      </c>
      <c r="J21" s="104">
        <f>AVERAGE(I21,K21)</f>
        <v>18935.186909033615</v>
      </c>
      <c r="K21" s="107">
        <v>17363.64381806723</v>
      </c>
      <c r="L21" s="108">
        <f t="shared" si="0"/>
        <v>16772.675275724527</v>
      </c>
      <c r="M21" s="116">
        <v>16181.706733381821</v>
      </c>
      <c r="N21" s="108">
        <f t="shared" si="1"/>
        <v>13804.91872365091</v>
      </c>
      <c r="O21" s="116">
        <v>11428.13071392</v>
      </c>
      <c r="P21" s="125">
        <f t="shared" si="2"/>
        <v>12631.56535696</v>
      </c>
      <c r="Q21" s="153">
        <v>13835</v>
      </c>
    </row>
    <row r="22" spans="2:17">
      <c r="B22" s="59" t="s">
        <v>19</v>
      </c>
      <c r="C22" s="102">
        <v>7700589</v>
      </c>
      <c r="D22" s="103">
        <v>6394014</v>
      </c>
      <c r="E22" s="102">
        <v>5087439</v>
      </c>
      <c r="F22" s="103">
        <v>4077494</v>
      </c>
      <c r="G22" s="102">
        <v>3067549</v>
      </c>
      <c r="H22" s="103">
        <v>3067549</v>
      </c>
      <c r="I22" s="103">
        <v>3067549</v>
      </c>
      <c r="J22" s="103">
        <v>3067549</v>
      </c>
      <c r="K22" s="103">
        <v>3067549</v>
      </c>
      <c r="L22" s="108">
        <f t="shared" si="0"/>
        <v>3067549</v>
      </c>
      <c r="M22" s="103">
        <v>3067549</v>
      </c>
      <c r="N22" s="103">
        <f t="shared" si="1"/>
        <v>3067549</v>
      </c>
      <c r="O22" s="103">
        <v>3067549</v>
      </c>
      <c r="P22" s="125">
        <f t="shared" si="2"/>
        <v>3067549</v>
      </c>
      <c r="Q22" s="103">
        <v>3067549</v>
      </c>
    </row>
    <row r="23" spans="2:17">
      <c r="B23" s="59" t="s">
        <v>7</v>
      </c>
      <c r="C23" s="102">
        <v>1871245</v>
      </c>
      <c r="D23" s="103">
        <v>1838870</v>
      </c>
      <c r="E23" s="102">
        <v>1806495</v>
      </c>
      <c r="F23" s="103">
        <v>1988883</v>
      </c>
      <c r="G23" s="102">
        <v>2171271</v>
      </c>
      <c r="H23" s="103">
        <v>1094024</v>
      </c>
      <c r="I23" s="102">
        <v>16776.64</v>
      </c>
      <c r="J23" s="104">
        <f>AVERAGE(I23,K23)</f>
        <v>16123.261795028902</v>
      </c>
      <c r="K23" s="107">
        <v>15469.883590057805</v>
      </c>
      <c r="L23" s="108">
        <f t="shared" si="0"/>
        <v>16592.742925695569</v>
      </c>
      <c r="M23" s="116">
        <v>17715.602261333333</v>
      </c>
      <c r="N23" s="108">
        <f t="shared" si="1"/>
        <v>17128.146471866665</v>
      </c>
      <c r="O23" s="116">
        <v>16540.690682399996</v>
      </c>
      <c r="P23" s="125">
        <f t="shared" si="2"/>
        <v>16435.345341199998</v>
      </c>
      <c r="Q23" s="153">
        <v>16330</v>
      </c>
    </row>
    <row r="24" spans="2:17">
      <c r="B24" s="59" t="s">
        <v>13</v>
      </c>
      <c r="C24" s="102">
        <v>3874065</v>
      </c>
      <c r="D24" s="103">
        <v>3553643</v>
      </c>
      <c r="E24" s="102">
        <v>3233221</v>
      </c>
      <c r="F24" s="103">
        <v>2963938.5</v>
      </c>
      <c r="G24" s="102">
        <v>2694656</v>
      </c>
      <c r="H24" s="103">
        <v>1360533</v>
      </c>
      <c r="I24" s="102">
        <v>26410.14</v>
      </c>
      <c r="J24" s="104">
        <f>AVERAGE(I24,K24)</f>
        <v>24294.012771176469</v>
      </c>
      <c r="K24" s="107">
        <v>22177.885542352939</v>
      </c>
      <c r="L24" s="108">
        <f t="shared" si="0"/>
        <v>21151.539750259039</v>
      </c>
      <c r="M24" s="116">
        <v>20125.193958165139</v>
      </c>
      <c r="N24" s="108">
        <f t="shared" si="1"/>
        <v>20485.667897870448</v>
      </c>
      <c r="O24" s="116">
        <v>20846.141837575757</v>
      </c>
      <c r="P24" s="125">
        <f t="shared" si="2"/>
        <v>20468.070918787878</v>
      </c>
      <c r="Q24" s="153">
        <v>20090</v>
      </c>
    </row>
    <row r="25" spans="2:17">
      <c r="B25" s="59" t="s">
        <v>27</v>
      </c>
      <c r="C25" s="105"/>
      <c r="D25" s="105"/>
      <c r="E25" s="105"/>
      <c r="F25" s="105"/>
      <c r="G25" s="105"/>
      <c r="H25" s="105"/>
      <c r="I25" s="105"/>
      <c r="J25" s="105"/>
      <c r="K25" s="105"/>
      <c r="L25" s="105"/>
      <c r="M25" s="109"/>
      <c r="N25" s="105"/>
      <c r="O25" s="109"/>
      <c r="P25" s="115"/>
      <c r="Q25" s="154"/>
    </row>
    <row r="26" spans="2:17">
      <c r="B26" s="59" t="s">
        <v>28</v>
      </c>
      <c r="C26" s="105"/>
      <c r="D26" s="105"/>
      <c r="E26" s="105"/>
      <c r="F26" s="105"/>
      <c r="G26" s="105"/>
      <c r="H26" s="105"/>
      <c r="I26" s="105"/>
      <c r="J26" s="105"/>
      <c r="K26" s="105"/>
      <c r="L26" s="105"/>
      <c r="M26" s="109"/>
      <c r="N26" s="105"/>
      <c r="O26" s="109"/>
      <c r="P26" s="115"/>
      <c r="Q26" s="154"/>
    </row>
    <row r="27" spans="2:17">
      <c r="B27" s="59" t="s">
        <v>4</v>
      </c>
      <c r="C27" s="106">
        <v>2657946</v>
      </c>
      <c r="D27" s="120">
        <v>1977651.5</v>
      </c>
      <c r="E27" s="106">
        <v>1297357</v>
      </c>
      <c r="F27" s="120">
        <v>1338064.5</v>
      </c>
      <c r="G27" s="106">
        <v>1378772</v>
      </c>
      <c r="H27" s="120">
        <v>695074</v>
      </c>
      <c r="I27" s="106">
        <v>11376.16</v>
      </c>
      <c r="J27" s="120">
        <f>AVERAGE(I27,K27)</f>
        <v>11111.495109489051</v>
      </c>
      <c r="K27" s="106">
        <v>10846.830218978102</v>
      </c>
      <c r="L27" s="120">
        <f>AVERAGE(K27,M27)</f>
        <v>10442.230024743289</v>
      </c>
      <c r="M27" s="109">
        <v>10037.629830508475</v>
      </c>
      <c r="N27" s="115">
        <f t="shared" si="1"/>
        <v>9512.0155604155279</v>
      </c>
      <c r="O27" s="109">
        <v>8986.4012903225812</v>
      </c>
      <c r="P27" s="115">
        <f>AVERAGE(O27,Q27)</f>
        <v>9026.7006451612906</v>
      </c>
      <c r="Q27" s="154">
        <v>9067</v>
      </c>
    </row>
    <row r="28" spans="2:17">
      <c r="B28" s="59" t="s">
        <v>29</v>
      </c>
      <c r="C28" s="105"/>
      <c r="D28" s="105"/>
      <c r="E28" s="105"/>
      <c r="F28" s="105"/>
      <c r="G28" s="105"/>
      <c r="H28" s="105"/>
      <c r="I28" s="105"/>
      <c r="J28" s="104"/>
      <c r="K28" s="107"/>
      <c r="L28" s="108"/>
      <c r="M28" s="109"/>
      <c r="N28" s="108"/>
      <c r="O28" s="109"/>
      <c r="P28" s="115"/>
      <c r="Q28" s="154"/>
    </row>
    <row r="29" spans="2:17">
      <c r="B29" s="59" t="s">
        <v>10</v>
      </c>
      <c r="C29" s="102">
        <v>2823415</v>
      </c>
      <c r="D29" s="103">
        <v>2630593.5</v>
      </c>
      <c r="E29" s="102">
        <v>2437772</v>
      </c>
      <c r="F29" s="103">
        <v>2172517</v>
      </c>
      <c r="G29" s="102">
        <v>1907262</v>
      </c>
      <c r="H29" s="103">
        <v>962263.5</v>
      </c>
      <c r="I29" s="102">
        <v>15415.3</v>
      </c>
      <c r="J29" s="104">
        <f>AVERAGE(I29,K29)</f>
        <v>15505.094649253731</v>
      </c>
      <c r="K29" s="107">
        <v>15594.889298507464</v>
      </c>
      <c r="L29" s="108">
        <f t="shared" ref="L29:L37" si="3">AVERAGE(K29,M29)</f>
        <v>16403.767059721024</v>
      </c>
      <c r="M29" s="116">
        <v>17212.64482093458</v>
      </c>
      <c r="N29" s="108">
        <f t="shared" si="1"/>
        <v>16411.319059656478</v>
      </c>
      <c r="O29" s="116">
        <v>15609.993298378376</v>
      </c>
      <c r="P29" s="125">
        <f t="shared" ref="P29:P37" si="4">AVERAGE(Q29,O29)</f>
        <v>15742.496649189188</v>
      </c>
      <c r="Q29" s="153">
        <v>15875</v>
      </c>
    </row>
    <row r="30" spans="2:17">
      <c r="B30" s="59" t="s">
        <v>20</v>
      </c>
      <c r="C30" s="102">
        <v>4545893</v>
      </c>
      <c r="D30" s="103">
        <v>4574711</v>
      </c>
      <c r="E30" s="102">
        <v>4603529</v>
      </c>
      <c r="F30" s="103">
        <v>3602501</v>
      </c>
      <c r="G30" s="102">
        <v>2601473</v>
      </c>
      <c r="H30" s="103">
        <v>1316311</v>
      </c>
      <c r="I30" s="102">
        <v>51063.53</v>
      </c>
      <c r="J30" s="104">
        <f>AVERAGE(I30,K30)</f>
        <v>47895.09</v>
      </c>
      <c r="K30" s="107">
        <v>44726.65</v>
      </c>
      <c r="L30" s="108">
        <f t="shared" si="3"/>
        <v>40226.050736363635</v>
      </c>
      <c r="M30" s="116">
        <v>35725.451472727269</v>
      </c>
      <c r="N30" s="108">
        <f t="shared" si="1"/>
        <v>24907.852393990754</v>
      </c>
      <c r="O30" s="116">
        <v>14090.253315254238</v>
      </c>
      <c r="P30" s="125">
        <f t="shared" si="4"/>
        <v>14319.126657627119</v>
      </c>
      <c r="Q30" s="153">
        <v>14548</v>
      </c>
    </row>
    <row r="31" spans="2:17">
      <c r="B31" s="59" t="s">
        <v>6</v>
      </c>
      <c r="C31" s="102">
        <v>3584227</v>
      </c>
      <c r="D31" s="103">
        <v>3811414.5</v>
      </c>
      <c r="E31" s="102">
        <v>4038602</v>
      </c>
      <c r="F31" s="103">
        <v>2875981.5</v>
      </c>
      <c r="G31" s="102">
        <v>1713361</v>
      </c>
      <c r="H31" s="103">
        <v>865482.5</v>
      </c>
      <c r="I31" s="102">
        <v>20710.060000000001</v>
      </c>
      <c r="J31" s="104">
        <f>AVERAGE(I31,K31)</f>
        <v>19359.144831858408</v>
      </c>
      <c r="K31" s="107">
        <v>18008.229663716818</v>
      </c>
      <c r="L31" s="108">
        <f t="shared" si="3"/>
        <v>18635.347995494772</v>
      </c>
      <c r="M31" s="116">
        <v>19262.466327272727</v>
      </c>
      <c r="N31" s="108">
        <f t="shared" si="1"/>
        <v>17685.456812121211</v>
      </c>
      <c r="O31" s="116">
        <v>16108.447296969694</v>
      </c>
      <c r="P31" s="125">
        <f t="shared" si="4"/>
        <v>16108.223648484847</v>
      </c>
      <c r="Q31" s="125">
        <v>16108</v>
      </c>
    </row>
    <row r="32" spans="2:17" ht="25.5">
      <c r="B32" s="59" t="s">
        <v>30</v>
      </c>
      <c r="C32" s="103">
        <v>6957370</v>
      </c>
      <c r="D32" s="103">
        <v>6957370</v>
      </c>
      <c r="E32" s="102">
        <v>6957370</v>
      </c>
      <c r="F32" s="103">
        <v>6957370</v>
      </c>
      <c r="G32" s="103">
        <v>6957370</v>
      </c>
      <c r="H32" s="103">
        <v>6957370</v>
      </c>
      <c r="I32" s="103">
        <v>6957370</v>
      </c>
      <c r="J32" s="103">
        <v>6957370</v>
      </c>
      <c r="K32" s="103">
        <v>6957370</v>
      </c>
      <c r="L32" s="108">
        <f t="shared" si="3"/>
        <v>3485845.7419667691</v>
      </c>
      <c r="M32" s="116">
        <v>14321.483933538464</v>
      </c>
      <c r="N32" s="103">
        <f t="shared" si="1"/>
        <v>50053.024512874501</v>
      </c>
      <c r="O32" s="116">
        <v>85784.565092210541</v>
      </c>
      <c r="P32" s="125">
        <f t="shared" si="4"/>
        <v>89049.782546105271</v>
      </c>
      <c r="Q32" s="153">
        <v>92315</v>
      </c>
    </row>
    <row r="33" spans="2:17">
      <c r="B33" s="60" t="s">
        <v>31</v>
      </c>
      <c r="C33" s="102">
        <v>7934754</v>
      </c>
      <c r="D33" s="103">
        <v>7976190</v>
      </c>
      <c r="E33" s="102">
        <v>8017626</v>
      </c>
      <c r="F33" s="103">
        <v>5878327</v>
      </c>
      <c r="G33" s="102">
        <v>3739028</v>
      </c>
      <c r="H33" s="103">
        <v>1890957.5</v>
      </c>
      <c r="I33" s="102">
        <v>67011.59</v>
      </c>
      <c r="J33" s="104">
        <f>AVERAGE(I33,K33)</f>
        <v>62784.327755102044</v>
      </c>
      <c r="K33" s="107">
        <v>58557.065510204084</v>
      </c>
      <c r="L33" s="108">
        <f t="shared" si="3"/>
        <v>62193.053836183128</v>
      </c>
      <c r="M33" s="116">
        <v>65829.042162162164</v>
      </c>
      <c r="N33" s="108">
        <f t="shared" si="1"/>
        <v>61079.902281081086</v>
      </c>
      <c r="O33" s="116">
        <v>56330.7624</v>
      </c>
      <c r="P33" s="125">
        <f t="shared" si="4"/>
        <v>59395.881200000003</v>
      </c>
      <c r="Q33" s="153">
        <v>62461</v>
      </c>
    </row>
    <row r="34" spans="2:17">
      <c r="B34" s="59" t="s">
        <v>68</v>
      </c>
      <c r="C34" s="105"/>
      <c r="D34" s="105"/>
      <c r="E34" s="105"/>
      <c r="F34" s="105"/>
      <c r="G34" s="105"/>
      <c r="H34" s="105"/>
      <c r="I34" s="105"/>
      <c r="J34" s="105"/>
      <c r="K34" s="105"/>
      <c r="L34" s="108"/>
      <c r="M34" s="109"/>
      <c r="N34" s="105"/>
      <c r="O34" s="109"/>
      <c r="P34" s="154"/>
      <c r="Q34" s="154"/>
    </row>
    <row r="35" spans="2:17">
      <c r="B35" s="59" t="s">
        <v>15</v>
      </c>
      <c r="C35" s="102">
        <v>2051527</v>
      </c>
      <c r="D35" s="103">
        <v>2092040.5</v>
      </c>
      <c r="E35" s="102">
        <v>2132554</v>
      </c>
      <c r="F35" s="103">
        <v>2338685</v>
      </c>
      <c r="G35" s="102">
        <v>2544816</v>
      </c>
      <c r="H35" s="103">
        <v>1285374.5</v>
      </c>
      <c r="I35" s="102">
        <v>25933</v>
      </c>
      <c r="J35" s="104">
        <f>AVERAGE(I35,K35)</f>
        <v>23566.165476190479</v>
      </c>
      <c r="K35" s="107">
        <v>21199.330952380955</v>
      </c>
      <c r="L35" s="108">
        <f t="shared" si="3"/>
        <v>22749.059264069263</v>
      </c>
      <c r="M35" s="116">
        <v>24298.787575757575</v>
      </c>
      <c r="N35" s="108">
        <f t="shared" si="1"/>
        <v>24665.205075757574</v>
      </c>
      <c r="O35" s="116">
        <v>25031.622575757574</v>
      </c>
      <c r="P35" s="125">
        <f t="shared" si="4"/>
        <v>27218.311287878787</v>
      </c>
      <c r="Q35" s="153">
        <v>29405</v>
      </c>
    </row>
    <row r="36" spans="2:17">
      <c r="B36" s="59" t="s">
        <v>32</v>
      </c>
      <c r="C36" s="105"/>
      <c r="D36" s="105"/>
      <c r="E36" s="105"/>
      <c r="F36" s="105"/>
      <c r="G36" s="105"/>
      <c r="H36" s="105"/>
      <c r="I36" s="105"/>
      <c r="J36" s="105"/>
      <c r="K36" s="105"/>
      <c r="L36" s="108"/>
      <c r="M36" s="109"/>
      <c r="N36" s="154"/>
      <c r="O36" s="154"/>
      <c r="P36" s="154"/>
      <c r="Q36" s="154"/>
    </row>
    <row r="37" spans="2:17">
      <c r="B37" s="59" t="s">
        <v>12</v>
      </c>
      <c r="C37" s="102">
        <v>844540</v>
      </c>
      <c r="D37" s="103">
        <v>701472.5</v>
      </c>
      <c r="E37" s="102">
        <v>558405</v>
      </c>
      <c r="F37" s="103">
        <v>282416.5</v>
      </c>
      <c r="G37" s="103">
        <v>282416.5</v>
      </c>
      <c r="H37" s="103">
        <v>282416.5</v>
      </c>
      <c r="I37" s="102">
        <v>5142.6099999999997</v>
      </c>
      <c r="J37" s="104">
        <f>AVERAGE(I37,K37)</f>
        <v>4948.059248366013</v>
      </c>
      <c r="K37" s="107">
        <v>4753.5084967320263</v>
      </c>
      <c r="L37" s="108">
        <f t="shared" si="3"/>
        <v>5160.7973071895431</v>
      </c>
      <c r="M37" s="116">
        <v>5568.0861176470589</v>
      </c>
      <c r="N37" s="108">
        <f t="shared" si="1"/>
        <v>5532.93405882353</v>
      </c>
      <c r="O37" s="116">
        <v>5497.7820000000002</v>
      </c>
      <c r="P37" s="125">
        <f t="shared" si="4"/>
        <v>5497.8909999999996</v>
      </c>
      <c r="Q37" s="125">
        <v>5498</v>
      </c>
    </row>
    <row r="38" spans="2:17">
      <c r="B38" s="18" t="s">
        <v>281</v>
      </c>
      <c r="C38" s="110"/>
      <c r="D38" s="110"/>
      <c r="E38" s="110"/>
      <c r="F38" s="110"/>
      <c r="G38" s="110"/>
      <c r="H38" s="110"/>
      <c r="I38" s="110"/>
      <c r="J38" s="110"/>
      <c r="K38" s="110"/>
      <c r="L38" s="111"/>
      <c r="M38" s="111"/>
      <c r="N38" s="111"/>
      <c r="O38" s="110"/>
      <c r="P38" s="111"/>
      <c r="Q38" s="155"/>
    </row>
    <row r="39" spans="2:17">
      <c r="B39" s="18" t="s">
        <v>150</v>
      </c>
      <c r="C39" s="110"/>
      <c r="D39" s="110"/>
      <c r="E39" s="110"/>
      <c r="F39" s="110"/>
      <c r="G39" s="110"/>
      <c r="H39" s="110"/>
      <c r="I39" s="110"/>
      <c r="J39" s="110"/>
      <c r="K39" s="110"/>
      <c r="L39" s="111"/>
      <c r="M39" s="111"/>
      <c r="N39" s="111"/>
      <c r="O39" s="110"/>
      <c r="P39" s="111"/>
      <c r="Q39" s="155"/>
    </row>
    <row r="40" spans="2:17">
      <c r="B40" s="18" t="s">
        <v>151</v>
      </c>
      <c r="C40" s="112">
        <f>AVERAGE(C10:C37)</f>
        <v>3362622.1578947366</v>
      </c>
      <c r="D40" s="112">
        <f>AVERAGE(D10:D37)</f>
        <v>3150538.4210526315</v>
      </c>
      <c r="E40" s="112">
        <f>AVERAGE(E10:E37)</f>
        <v>2938454.6842105263</v>
      </c>
      <c r="F40" s="112">
        <f>AVERAGE(F10:F37)</f>
        <v>2610489</v>
      </c>
      <c r="G40" s="110">
        <v>2470037</v>
      </c>
      <c r="H40" s="112">
        <f>AVERAGE(I40,G40)</f>
        <v>1247366.1286211102</v>
      </c>
      <c r="I40" s="110">
        <v>24695.257242220312</v>
      </c>
      <c r="J40" s="112">
        <f>AVERAGE(K40,I40)</f>
        <v>24159.062478005617</v>
      </c>
      <c r="K40" s="110">
        <v>23622.867713790922</v>
      </c>
      <c r="L40" s="111">
        <v>23622.867713790922</v>
      </c>
      <c r="M40" s="111">
        <v>23622.867713790922</v>
      </c>
      <c r="N40" s="111">
        <v>23622.867713790922</v>
      </c>
      <c r="O40" s="111">
        <v>23622.867713790922</v>
      </c>
      <c r="P40" s="111">
        <v>23622.867713790922</v>
      </c>
      <c r="Q40" s="111">
        <v>23622.867713790922</v>
      </c>
    </row>
    <row r="41" spans="2:17">
      <c r="B41" s="18" t="s">
        <v>282</v>
      </c>
      <c r="C41" s="110"/>
      <c r="D41" s="110"/>
      <c r="E41" s="110"/>
      <c r="F41" s="110"/>
      <c r="G41" s="110"/>
      <c r="H41" s="110"/>
      <c r="I41" s="110"/>
      <c r="J41" s="110"/>
      <c r="K41" s="113"/>
      <c r="L41" s="114"/>
      <c r="M41" s="114"/>
      <c r="N41" s="114"/>
      <c r="O41" s="114"/>
      <c r="P41" s="114"/>
      <c r="Q41" s="156"/>
    </row>
    <row r="42" spans="2:17">
      <c r="B42" s="44" t="s">
        <v>257</v>
      </c>
      <c r="C42" s="130">
        <f t="shared" ref="C42:O42" si="5">MIN(C10:C37)</f>
        <v>613836</v>
      </c>
      <c r="D42" s="130">
        <f t="shared" si="5"/>
        <v>613836</v>
      </c>
      <c r="E42" s="130">
        <f t="shared" si="5"/>
        <v>558405</v>
      </c>
      <c r="F42" s="130">
        <f t="shared" si="5"/>
        <v>282416.5</v>
      </c>
      <c r="G42" s="130">
        <f t="shared" si="5"/>
        <v>282416.5</v>
      </c>
      <c r="H42" s="130">
        <f t="shared" si="5"/>
        <v>282416.5</v>
      </c>
      <c r="I42" s="130">
        <f t="shared" si="5"/>
        <v>4174.33</v>
      </c>
      <c r="J42" s="130">
        <f t="shared" si="5"/>
        <v>3706.5166483516482</v>
      </c>
      <c r="K42" s="130">
        <f t="shared" si="5"/>
        <v>3238.7032967032965</v>
      </c>
      <c r="L42" s="130">
        <f t="shared" si="5"/>
        <v>3144.6894861894862</v>
      </c>
      <c r="M42" s="130">
        <f t="shared" si="5"/>
        <v>3050.6756756756758</v>
      </c>
      <c r="N42" s="130">
        <f t="shared" si="5"/>
        <v>3902.4886358244153</v>
      </c>
      <c r="O42" s="130">
        <f t="shared" si="5"/>
        <v>4754.3015959731547</v>
      </c>
      <c r="P42" s="130">
        <f>MIN(P10:P37)</f>
        <v>3090.1507979865773</v>
      </c>
      <c r="Q42" s="152">
        <f>MIN(Q10:Q37)</f>
        <v>1426</v>
      </c>
    </row>
    <row r="43" spans="2:17">
      <c r="B43" s="44" t="s">
        <v>258</v>
      </c>
      <c r="C43" s="130">
        <f t="shared" ref="C43:O43" si="6">MAX(C10:C37)</f>
        <v>7934754</v>
      </c>
      <c r="D43" s="130">
        <f t="shared" si="6"/>
        <v>7976190</v>
      </c>
      <c r="E43" s="130">
        <f t="shared" si="6"/>
        <v>8017626</v>
      </c>
      <c r="F43" s="130">
        <f t="shared" si="6"/>
        <v>6957370</v>
      </c>
      <c r="G43" s="130">
        <f t="shared" si="6"/>
        <v>6957370</v>
      </c>
      <c r="H43" s="130">
        <f t="shared" si="6"/>
        <v>6957370</v>
      </c>
      <c r="I43" s="130">
        <f t="shared" si="6"/>
        <v>6957370</v>
      </c>
      <c r="J43" s="130">
        <f t="shared" si="6"/>
        <v>6957370</v>
      </c>
      <c r="K43" s="130">
        <f t="shared" si="6"/>
        <v>6957370</v>
      </c>
      <c r="L43" s="130">
        <f t="shared" si="6"/>
        <v>3485845.7419667691</v>
      </c>
      <c r="M43" s="130">
        <f t="shared" si="6"/>
        <v>3067549</v>
      </c>
      <c r="N43" s="130">
        <f t="shared" si="6"/>
        <v>3067549</v>
      </c>
      <c r="O43" s="130">
        <f t="shared" si="6"/>
        <v>3067549</v>
      </c>
      <c r="P43" s="130">
        <f>MAX(P10:P37)</f>
        <v>3067549</v>
      </c>
      <c r="Q43" s="152">
        <f>MAX(Q10:Q37)</f>
        <v>3067549</v>
      </c>
    </row>
    <row r="44" spans="2:17" ht="38.25">
      <c r="B44" s="131" t="s">
        <v>272</v>
      </c>
      <c r="C44" s="75"/>
      <c r="D44" s="75" t="str">
        <f>IF($B$47="Maximiser",IF(D27&lt;C27,"DET",IF(D27=C27,"EGAL","AM")),IF($B$47="Minimiser",(IF(D27&gt;C27,"DET",IF(D27=C27,"EGAL","AM")))))</f>
        <v>AM</v>
      </c>
      <c r="E44" s="75" t="str">
        <f t="shared" ref="E44:O44" si="7">IF($B$47="Maximiser",IF(E27&lt;D27,"DET",IF(E27=D27,"EGAL","AM")),IF($B$47="Minimiser",(IF(E27&gt;D27,"DET",IF(E27=D27,"EGAL","AM")))))</f>
        <v>AM</v>
      </c>
      <c r="F44" s="75" t="str">
        <f t="shared" si="7"/>
        <v>DET</v>
      </c>
      <c r="G44" s="75" t="str">
        <f t="shared" si="7"/>
        <v>DET</v>
      </c>
      <c r="H44" s="75" t="str">
        <f t="shared" si="7"/>
        <v>AM</v>
      </c>
      <c r="I44" s="75" t="str">
        <f t="shared" si="7"/>
        <v>AM</v>
      </c>
      <c r="J44" s="75" t="str">
        <f t="shared" si="7"/>
        <v>AM</v>
      </c>
      <c r="K44" s="75" t="str">
        <f t="shared" si="7"/>
        <v>AM</v>
      </c>
      <c r="L44" s="75" t="str">
        <f t="shared" si="7"/>
        <v>AM</v>
      </c>
      <c r="M44" s="75" t="str">
        <f t="shared" si="7"/>
        <v>AM</v>
      </c>
      <c r="N44" s="75" t="str">
        <f t="shared" si="7"/>
        <v>AM</v>
      </c>
      <c r="O44" s="75" t="str">
        <f t="shared" si="7"/>
        <v>AM</v>
      </c>
      <c r="P44" s="75" t="str">
        <f t="shared" ref="P44" si="8">IF($B$47="Maximiser",IF(P27&lt;O27,"DET",IF(P27=O27,"EGAL","AM")),IF($B$47="Minimiser",(IF(P27&gt;O27,"DET",IF(P27=O27,"EGAL","AM")))))</f>
        <v>DET</v>
      </c>
      <c r="Q44" s="75" t="str">
        <f t="shared" ref="Q44" si="9">IF($B$47="Maximiser",IF(Q27&lt;P27,"DET",IF(Q27=P27,"EGAL","AM")),IF($B$47="Minimiser",(IF(Q27&gt;P27,"DET",IF(Q27=P27,"EGAL","AM")))))</f>
        <v>DET</v>
      </c>
    </row>
    <row r="45" spans="2:17" ht="38.25">
      <c r="B45" s="40" t="s">
        <v>273</v>
      </c>
      <c r="C45" s="75" t="str">
        <f>IF($B$47="Maximiser",IF(C27&lt;0.8*C40,"R",IF(C27&gt;1.2*C40,"V","O")),IF($B$47="Minimiser",IF(C27&lt;0.8*C40,"V",IF(C27&gt;1.2*C40,"R","O"))))</f>
        <v>V</v>
      </c>
      <c r="D45" s="75" t="str">
        <f t="shared" ref="D45:P45" si="10">IF($B$47="Maximiser",IF(D27&lt;0.8*D40,"R",IF(D27&gt;1.2*D40,"V","O")),IF($B$47="Minimiser",IF(D27&lt;0.8*D40,"V",IF(D27&gt;1.2*D40,"R","O"))))</f>
        <v>V</v>
      </c>
      <c r="E45" s="75" t="str">
        <f t="shared" si="10"/>
        <v>V</v>
      </c>
      <c r="F45" s="75" t="str">
        <f t="shared" si="10"/>
        <v>V</v>
      </c>
      <c r="G45" s="75" t="str">
        <f t="shared" si="10"/>
        <v>V</v>
      </c>
      <c r="H45" s="75" t="str">
        <f t="shared" si="10"/>
        <v>V</v>
      </c>
      <c r="I45" s="75" t="str">
        <f t="shared" si="10"/>
        <v>V</v>
      </c>
      <c r="J45" s="75" t="str">
        <f t="shared" si="10"/>
        <v>V</v>
      </c>
      <c r="K45" s="75" t="str">
        <f t="shared" si="10"/>
        <v>V</v>
      </c>
      <c r="L45" s="75" t="str">
        <f t="shared" si="10"/>
        <v>V</v>
      </c>
      <c r="M45" s="75" t="str">
        <f t="shared" si="10"/>
        <v>V</v>
      </c>
      <c r="N45" s="75" t="str">
        <f t="shared" si="10"/>
        <v>V</v>
      </c>
      <c r="O45" s="75" t="str">
        <f t="shared" si="10"/>
        <v>V</v>
      </c>
      <c r="P45" s="75" t="str">
        <f t="shared" si="10"/>
        <v>V</v>
      </c>
      <c r="Q45" s="75" t="str">
        <f t="shared" ref="Q45" si="11">IF($B$47="Maximiser",IF(Q27&lt;0.8*Q40,"R",IF(Q27&gt;1.2*Q40,"V","O")),IF($B$47="Minimiser",IF(Q27&lt;0.8*Q40,"V",IF(Q27&gt;1.2*Q40,"R","O"))))</f>
        <v>V</v>
      </c>
    </row>
    <row r="46" spans="2:17">
      <c r="B46" s="44" t="s">
        <v>280</v>
      </c>
      <c r="C46" s="130">
        <v>10</v>
      </c>
      <c r="D46" s="130">
        <v>28</v>
      </c>
      <c r="E46" s="130">
        <v>8</v>
      </c>
      <c r="F46" s="130">
        <v>28</v>
      </c>
      <c r="G46" s="130">
        <v>12</v>
      </c>
      <c r="H46" s="130">
        <v>28</v>
      </c>
      <c r="I46" s="130">
        <v>12</v>
      </c>
      <c r="J46" s="130">
        <v>28</v>
      </c>
      <c r="K46" s="130">
        <v>12</v>
      </c>
      <c r="L46" s="130">
        <v>28</v>
      </c>
      <c r="M46" s="130">
        <v>12</v>
      </c>
      <c r="N46" s="130">
        <v>28</v>
      </c>
      <c r="O46" s="130">
        <v>12</v>
      </c>
      <c r="P46" s="130">
        <v>28</v>
      </c>
      <c r="Q46" s="130">
        <v>14</v>
      </c>
    </row>
    <row r="47" spans="2:17">
      <c r="B47" s="41" t="s">
        <v>279</v>
      </c>
      <c r="C47" s="121"/>
      <c r="D47" s="121"/>
      <c r="E47" s="121"/>
      <c r="F47" s="121"/>
      <c r="G47" s="121"/>
      <c r="H47" s="121"/>
      <c r="I47" s="121"/>
      <c r="J47" s="121"/>
      <c r="K47" s="121"/>
      <c r="L47" s="121"/>
      <c r="M47" s="121"/>
      <c r="N47" s="121"/>
      <c r="O47" s="121"/>
      <c r="P47" s="121"/>
    </row>
    <row r="48" spans="2:17">
      <c r="C48" s="145">
        <f>IF($B$47="Maximiser",RANK(C27,C$10:C$37),COUNTIFS(C10:C37,"&lt;"&amp;C27)+1)</f>
        <v>9</v>
      </c>
      <c r="D48" s="145">
        <f t="shared" ref="D48:Q48" si="12">IF($B$47="Maximiser",RANK(D27,D$10:D$37),COUNTIFS(D10:D37,"&lt;"&amp;D27)+1)</f>
        <v>6</v>
      </c>
      <c r="E48" s="145">
        <f t="shared" si="12"/>
        <v>4</v>
      </c>
      <c r="F48" s="145">
        <f t="shared" si="12"/>
        <v>4</v>
      </c>
      <c r="G48" s="145">
        <f t="shared" si="12"/>
        <v>4</v>
      </c>
      <c r="H48" s="145">
        <f t="shared" si="12"/>
        <v>4</v>
      </c>
      <c r="I48" s="145">
        <f t="shared" si="12"/>
        <v>3</v>
      </c>
      <c r="J48" s="145">
        <f t="shared" si="12"/>
        <v>3</v>
      </c>
      <c r="K48" s="145">
        <f t="shared" si="12"/>
        <v>3</v>
      </c>
      <c r="L48" s="145">
        <f t="shared" si="12"/>
        <v>3</v>
      </c>
      <c r="M48" s="145">
        <f t="shared" si="12"/>
        <v>3</v>
      </c>
      <c r="N48" s="145">
        <f t="shared" si="12"/>
        <v>3</v>
      </c>
      <c r="O48" s="145">
        <f t="shared" si="12"/>
        <v>3</v>
      </c>
      <c r="P48" s="145">
        <f t="shared" si="12"/>
        <v>3</v>
      </c>
      <c r="Q48" s="145">
        <f t="shared" si="12"/>
        <v>3</v>
      </c>
    </row>
    <row r="49" spans="2:16">
      <c r="C49" s="121"/>
      <c r="D49" s="121"/>
      <c r="E49" s="121"/>
      <c r="F49" s="121"/>
      <c r="G49" s="121"/>
      <c r="H49" s="121"/>
      <c r="I49" s="121"/>
      <c r="J49" s="121"/>
      <c r="K49" s="121"/>
      <c r="L49" s="121"/>
      <c r="M49" s="121"/>
      <c r="N49" s="121"/>
      <c r="O49" s="121"/>
      <c r="P49" s="121"/>
    </row>
    <row r="50" spans="2:16">
      <c r="C50" s="121"/>
      <c r="D50" s="121"/>
      <c r="E50" s="121"/>
      <c r="F50" s="121"/>
      <c r="G50" s="121"/>
      <c r="H50" s="121"/>
      <c r="I50" s="121"/>
      <c r="J50" s="121"/>
      <c r="K50" s="121"/>
      <c r="L50" s="121"/>
      <c r="M50" s="121"/>
      <c r="N50" s="121"/>
      <c r="O50" s="121"/>
      <c r="P50" s="121"/>
    </row>
    <row r="51" spans="2:16">
      <c r="C51" s="121"/>
      <c r="D51" s="121"/>
      <c r="E51" s="121"/>
      <c r="F51" s="121"/>
      <c r="G51" s="121"/>
      <c r="H51" s="121"/>
      <c r="I51" s="121"/>
      <c r="J51" s="121"/>
      <c r="K51" s="121"/>
      <c r="L51" s="121"/>
      <c r="M51" s="121"/>
      <c r="N51" s="121"/>
      <c r="O51" s="121"/>
      <c r="P51" s="121"/>
    </row>
    <row r="52" spans="2:16">
      <c r="C52" s="121"/>
      <c r="D52" s="121"/>
      <c r="E52" s="121"/>
      <c r="F52" s="121"/>
      <c r="G52" s="121"/>
      <c r="H52" s="121"/>
      <c r="I52" s="121"/>
      <c r="J52" s="121"/>
      <c r="K52" s="121"/>
      <c r="L52" s="121"/>
      <c r="M52" s="121"/>
      <c r="N52" s="121"/>
      <c r="O52" s="121"/>
      <c r="P52" s="121"/>
    </row>
    <row r="53" spans="2:16">
      <c r="O53" s="119"/>
    </row>
    <row r="54" spans="2:16">
      <c r="B54" s="8" t="s">
        <v>214</v>
      </c>
      <c r="C54" s="61" t="s">
        <v>207</v>
      </c>
      <c r="D54" s="61"/>
      <c r="E54" s="61"/>
      <c r="F54" s="61"/>
      <c r="G54" s="61"/>
      <c r="H54" s="61"/>
      <c r="I54" s="61"/>
      <c r="J54" s="61"/>
      <c r="L54" s="8" t="s">
        <v>256</v>
      </c>
      <c r="O54" s="118"/>
    </row>
    <row r="55" spans="2:16">
      <c r="C55" s="62" t="s">
        <v>208</v>
      </c>
    </row>
    <row r="59" spans="2:16">
      <c r="B59" s="145" t="s">
        <v>294</v>
      </c>
      <c r="C59" s="143" t="s">
        <v>292</v>
      </c>
    </row>
    <row r="60" spans="2:16" ht="13.5">
      <c r="C60" s="144" t="s">
        <v>293</v>
      </c>
    </row>
    <row r="61" spans="2:16" ht="13.5">
      <c r="C61" s="151" t="s">
        <v>296</v>
      </c>
    </row>
  </sheetData>
  <phoneticPr fontId="0" type="noConversion"/>
  <conditionalFormatting sqref="C27 O27:Q27">
    <cfRule type="cellIs" dxfId="98" priority="40" stopIfTrue="1" operator="between">
      <formula>C$40*0.8</formula>
      <formula>C$40*1.2</formula>
    </cfRule>
    <cfRule type="cellIs" dxfId="97" priority="41" stopIfTrue="1" operator="lessThan">
      <formula>C$40*0.8</formula>
    </cfRule>
    <cfRule type="cellIs" dxfId="96" priority="42" stopIfTrue="1" operator="greaterThan">
      <formula>C$40*1.2</formula>
    </cfRule>
  </conditionalFormatting>
  <conditionalFormatting sqref="D27">
    <cfRule type="cellIs" dxfId="95" priority="37" stopIfTrue="1" operator="between">
      <formula>D$40*0.8</formula>
      <formula>D$40*1.2</formula>
    </cfRule>
    <cfRule type="cellIs" dxfId="94" priority="38" stopIfTrue="1" operator="lessThan">
      <formula>D$40*0.8</formula>
    </cfRule>
    <cfRule type="cellIs" dxfId="93" priority="39" stopIfTrue="1" operator="greaterThan">
      <formula>D$40*1.2</formula>
    </cfRule>
  </conditionalFormatting>
  <conditionalFormatting sqref="E27">
    <cfRule type="cellIs" dxfId="92" priority="34" stopIfTrue="1" operator="between">
      <formula>E$40*0.8</formula>
      <formula>E$40*1.2</formula>
    </cfRule>
    <cfRule type="cellIs" dxfId="91" priority="35" stopIfTrue="1" operator="lessThan">
      <formula>E$40*0.8</formula>
    </cfRule>
    <cfRule type="cellIs" dxfId="90" priority="36" stopIfTrue="1" operator="greaterThan">
      <formula>E$40*1.2</formula>
    </cfRule>
  </conditionalFormatting>
  <conditionalFormatting sqref="F27">
    <cfRule type="cellIs" dxfId="89" priority="31" stopIfTrue="1" operator="between">
      <formula>F$40*0.8</formula>
      <formula>F$40*1.2</formula>
    </cfRule>
    <cfRule type="cellIs" dxfId="88" priority="32" stopIfTrue="1" operator="lessThan">
      <formula>F$40*0.8</formula>
    </cfRule>
    <cfRule type="cellIs" dxfId="87" priority="33" stopIfTrue="1" operator="greaterThan">
      <formula>F$40*1.2</formula>
    </cfRule>
  </conditionalFormatting>
  <conditionalFormatting sqref="G27">
    <cfRule type="cellIs" dxfId="86" priority="28" stopIfTrue="1" operator="between">
      <formula>G$40*0.8</formula>
      <formula>G$40*1.2</formula>
    </cfRule>
    <cfRule type="cellIs" dxfId="85" priority="29" stopIfTrue="1" operator="lessThan">
      <formula>G$40*0.8</formula>
    </cfRule>
    <cfRule type="cellIs" dxfId="84" priority="30" stopIfTrue="1" operator="greaterThan">
      <formula>G$40*1.2</formula>
    </cfRule>
  </conditionalFormatting>
  <conditionalFormatting sqref="H27">
    <cfRule type="cellIs" dxfId="83" priority="25" stopIfTrue="1" operator="between">
      <formula>H$40*0.8</formula>
      <formula>H$40*1.2</formula>
    </cfRule>
    <cfRule type="cellIs" dxfId="82" priority="26" stopIfTrue="1" operator="lessThan">
      <formula>H$40*0.8</formula>
    </cfRule>
    <cfRule type="cellIs" dxfId="81" priority="27" stopIfTrue="1" operator="greaterThan">
      <formula>H$40*1.2</formula>
    </cfRule>
  </conditionalFormatting>
  <conditionalFormatting sqref="I27">
    <cfRule type="cellIs" dxfId="80" priority="22" stopIfTrue="1" operator="between">
      <formula>I$40*0.8</formula>
      <formula>I$40*1.2</formula>
    </cfRule>
    <cfRule type="cellIs" dxfId="79" priority="23" stopIfTrue="1" operator="lessThan">
      <formula>I$40*0.8</formula>
    </cfRule>
    <cfRule type="cellIs" dxfId="78" priority="24" stopIfTrue="1" operator="greaterThan">
      <formula>I$40*1.2</formula>
    </cfRule>
  </conditionalFormatting>
  <conditionalFormatting sqref="J27">
    <cfRule type="cellIs" dxfId="77" priority="19" stopIfTrue="1" operator="between">
      <formula>J$40*0.8</formula>
      <formula>J$40*1.2</formula>
    </cfRule>
    <cfRule type="cellIs" dxfId="76" priority="20" stopIfTrue="1" operator="lessThan">
      <formula>J$40*0.8</formula>
    </cfRule>
    <cfRule type="cellIs" dxfId="75" priority="21" stopIfTrue="1" operator="greaterThan">
      <formula>J$40*1.2</formula>
    </cfRule>
  </conditionalFormatting>
  <conditionalFormatting sqref="K27">
    <cfRule type="cellIs" dxfId="74" priority="16" stopIfTrue="1" operator="between">
      <formula>K$40*0.8</formula>
      <formula>K$40*1.2</formula>
    </cfRule>
    <cfRule type="cellIs" dxfId="73" priority="17" stopIfTrue="1" operator="lessThan">
      <formula>K$40*0.8</formula>
    </cfRule>
    <cfRule type="cellIs" dxfId="72" priority="18" stopIfTrue="1" operator="greaterThan">
      <formula>K$40*1.2</formula>
    </cfRule>
  </conditionalFormatting>
  <conditionalFormatting sqref="L27">
    <cfRule type="cellIs" dxfId="71" priority="13" stopIfTrue="1" operator="between">
      <formula>L$40*0.8</formula>
      <formula>L$40*1.2</formula>
    </cfRule>
    <cfRule type="cellIs" dxfId="70" priority="14" stopIfTrue="1" operator="lessThan">
      <formula>L$40*0.8</formula>
    </cfRule>
    <cfRule type="cellIs" dxfId="69" priority="15" stopIfTrue="1" operator="greaterThan">
      <formula>L$40*1.2</formula>
    </cfRule>
  </conditionalFormatting>
  <conditionalFormatting sqref="M27">
    <cfRule type="cellIs" dxfId="68" priority="10" stopIfTrue="1" operator="between">
      <formula>M$40*0.8</formula>
      <formula>M$40*1.2</formula>
    </cfRule>
    <cfRule type="cellIs" dxfId="67" priority="11" stopIfTrue="1" operator="lessThan">
      <formula>M$40*0.8</formula>
    </cfRule>
    <cfRule type="cellIs" dxfId="66" priority="12" stopIfTrue="1" operator="greaterThan">
      <formula>M$40*1.2</formula>
    </cfRule>
  </conditionalFormatting>
  <conditionalFormatting sqref="N27">
    <cfRule type="cellIs" dxfId="65" priority="4" stopIfTrue="1" operator="between">
      <formula>N$40*0.8</formula>
      <formula>N$40*1.2</formula>
    </cfRule>
    <cfRule type="cellIs" dxfId="64" priority="5" stopIfTrue="1" operator="lessThan">
      <formula>N$40*0.8</formula>
    </cfRule>
    <cfRule type="cellIs" dxfId="63" priority="6" stopIfTrue="1" operator="greaterThan">
      <formula>N$40*1.2</formula>
    </cfRule>
  </conditionalFormatting>
  <conditionalFormatting sqref="C45:Q45">
    <cfRule type="containsText" dxfId="62" priority="1" stopIfTrue="1" operator="containsText" text="O">
      <formula>NOT(ISERROR(SEARCH("O",C45)))</formula>
    </cfRule>
    <cfRule type="containsText" dxfId="61" priority="2" stopIfTrue="1" operator="containsText" text="R">
      <formula>NOT(ISERROR(SEARCH("R",C45)))</formula>
    </cfRule>
    <cfRule type="containsText" dxfId="60" priority="3" stopIfTrue="1" operator="containsText" text="V">
      <formula>NOT(ISERROR(SEARCH("V",C45)))</formula>
    </cfRule>
  </conditionalFormatting>
  <hyperlinks>
    <hyperlink ref="C3" r:id="rId1"/>
    <hyperlink ref="C55" r:id="rId2" display="http://www.oecd-ilibrary.org/"/>
    <hyperlink ref="C59" r:id="rId3" display="http://dx.doi.org/10.1787/9789264232440-en"/>
  </hyperlinks>
  <pageMargins left="0.75" right="0.75" top="1" bottom="1" header="0.4921259845" footer="0.4921259845"/>
  <pageSetup paperSize="9" orientation="portrait" r:id="rId4"/>
  <headerFooter alignWithMargins="0"/>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Q55"/>
  <sheetViews>
    <sheetView zoomScale="80" zoomScaleNormal="80" workbookViewId="0"/>
  </sheetViews>
  <sheetFormatPr defaultRowHeight="12.75"/>
  <cols>
    <col min="1" max="1" width="4.7109375" style="8" customWidth="1"/>
    <col min="2" max="2" width="20.140625" style="8" customWidth="1"/>
    <col min="3" max="3" width="11.28515625" style="8" customWidth="1"/>
    <col min="4" max="16" width="8.7109375" style="8" customWidth="1"/>
    <col min="17" max="16384" width="9.140625" style="8"/>
  </cols>
  <sheetData>
    <row r="1" spans="2:17">
      <c r="B1" s="1" t="s">
        <v>21</v>
      </c>
      <c r="C1" s="8" t="s">
        <v>47</v>
      </c>
      <c r="D1" s="1"/>
    </row>
    <row r="2" spans="2:17">
      <c r="B2" s="3" t="s">
        <v>22</v>
      </c>
      <c r="C2" s="57" t="s">
        <v>177</v>
      </c>
      <c r="D2" s="3"/>
    </row>
    <row r="3" spans="2:17">
      <c r="B3" s="3" t="s">
        <v>23</v>
      </c>
      <c r="C3" s="8" t="s">
        <v>45</v>
      </c>
      <c r="D3" s="3"/>
    </row>
    <row r="4" spans="2:17">
      <c r="B4" s="3" t="s">
        <v>24</v>
      </c>
      <c r="C4" s="8" t="s">
        <v>74</v>
      </c>
      <c r="D4" s="3"/>
    </row>
    <row r="5" spans="2:17">
      <c r="B5" s="3" t="s">
        <v>59</v>
      </c>
      <c r="C5" s="17">
        <v>42166</v>
      </c>
      <c r="D5" s="3" t="s">
        <v>262</v>
      </c>
    </row>
    <row r="6" spans="2:17">
      <c r="B6" s="3"/>
      <c r="C6" s="3"/>
      <c r="D6" s="3"/>
    </row>
    <row r="7" spans="2:17">
      <c r="B7" s="3"/>
      <c r="C7" s="3"/>
      <c r="D7" s="3"/>
    </row>
    <row r="8" spans="2:17">
      <c r="B8" s="41"/>
      <c r="C8" s="41"/>
      <c r="D8" s="41"/>
    </row>
    <row r="9" spans="2:17">
      <c r="B9" s="25" t="s">
        <v>2</v>
      </c>
      <c r="C9" s="26" t="s">
        <v>132</v>
      </c>
      <c r="D9" s="26" t="s">
        <v>133</v>
      </c>
      <c r="E9" s="26" t="s">
        <v>134</v>
      </c>
      <c r="F9" s="26" t="s">
        <v>135</v>
      </c>
      <c r="G9" s="26" t="s">
        <v>136</v>
      </c>
      <c r="H9" s="26" t="s">
        <v>137</v>
      </c>
      <c r="I9" s="26" t="s">
        <v>138</v>
      </c>
      <c r="J9" s="26" t="s">
        <v>139</v>
      </c>
      <c r="K9" s="26" t="s">
        <v>140</v>
      </c>
      <c r="L9" s="26" t="s">
        <v>157</v>
      </c>
      <c r="M9" s="26" t="s">
        <v>158</v>
      </c>
      <c r="N9" s="26" t="s">
        <v>175</v>
      </c>
      <c r="O9" s="26" t="s">
        <v>178</v>
      </c>
      <c r="P9" s="26" t="s">
        <v>274</v>
      </c>
      <c r="Q9" s="26" t="s">
        <v>289</v>
      </c>
    </row>
    <row r="10" spans="2:17">
      <c r="B10" s="96" t="s">
        <v>14</v>
      </c>
      <c r="C10" s="44">
        <v>0.94</v>
      </c>
      <c r="D10" s="44">
        <v>0.94</v>
      </c>
      <c r="E10" s="44">
        <v>1.26</v>
      </c>
      <c r="F10" s="44">
        <v>1.81</v>
      </c>
      <c r="G10" s="44">
        <v>1.17</v>
      </c>
      <c r="H10" s="44">
        <v>1.6</v>
      </c>
      <c r="I10" s="44">
        <v>1.7</v>
      </c>
      <c r="J10" s="44">
        <v>1.1000000000000001</v>
      </c>
      <c r="K10" s="44">
        <v>1.2</v>
      </c>
      <c r="L10" s="44">
        <v>1.4</v>
      </c>
      <c r="M10" s="44">
        <v>1.3</v>
      </c>
      <c r="N10" s="44">
        <v>1.3</v>
      </c>
      <c r="O10" s="29">
        <v>1.3</v>
      </c>
      <c r="P10" s="29">
        <v>1.3</v>
      </c>
      <c r="Q10" s="29">
        <v>1.3</v>
      </c>
    </row>
    <row r="11" spans="2:17">
      <c r="B11" s="96" t="s">
        <v>16</v>
      </c>
      <c r="C11" s="44">
        <v>2.2999999999999998</v>
      </c>
      <c r="D11" s="44">
        <v>2.36</v>
      </c>
      <c r="E11" s="44">
        <v>2.52</v>
      </c>
      <c r="F11" s="44">
        <v>2.68</v>
      </c>
      <c r="G11" s="44">
        <v>3.33</v>
      </c>
      <c r="H11" s="44">
        <v>2</v>
      </c>
      <c r="I11" s="44">
        <v>1.7</v>
      </c>
      <c r="J11" s="44">
        <v>1.7</v>
      </c>
      <c r="K11" s="44">
        <v>2.4</v>
      </c>
      <c r="L11" s="44">
        <v>2.2999999999999998</v>
      </c>
      <c r="M11" s="44">
        <v>2.2999999999999998</v>
      </c>
      <c r="N11" s="44">
        <v>1.8</v>
      </c>
      <c r="O11" s="29">
        <v>1.8</v>
      </c>
      <c r="P11" s="29">
        <v>1.8</v>
      </c>
      <c r="Q11" s="29">
        <v>1.8</v>
      </c>
    </row>
    <row r="12" spans="2:17">
      <c r="B12" s="96" t="s">
        <v>9</v>
      </c>
      <c r="C12" s="44">
        <v>2.2599999999999998</v>
      </c>
      <c r="D12" s="44">
        <v>2.73</v>
      </c>
      <c r="E12" s="44">
        <v>2.34</v>
      </c>
      <c r="F12" s="44">
        <v>2.59</v>
      </c>
      <c r="G12" s="44">
        <v>2.52</v>
      </c>
      <c r="H12" s="44">
        <v>2.2999999999999998</v>
      </c>
      <c r="I12" s="44">
        <v>2.4</v>
      </c>
      <c r="J12" s="44">
        <v>3.1</v>
      </c>
      <c r="K12" s="44">
        <v>3.6</v>
      </c>
      <c r="L12" s="44">
        <v>4</v>
      </c>
      <c r="M12" s="44">
        <v>3.1</v>
      </c>
      <c r="N12" s="44">
        <v>3</v>
      </c>
      <c r="O12" s="29">
        <v>3</v>
      </c>
      <c r="P12" s="29">
        <v>3</v>
      </c>
      <c r="Q12" s="29">
        <v>3</v>
      </c>
    </row>
    <row r="13" spans="2:17">
      <c r="B13" s="96" t="s">
        <v>60</v>
      </c>
      <c r="C13" s="28">
        <v>8</v>
      </c>
      <c r="D13" s="28">
        <v>8</v>
      </c>
      <c r="E13" s="28">
        <v>8</v>
      </c>
      <c r="F13" s="28">
        <v>8</v>
      </c>
      <c r="G13" s="28">
        <v>8</v>
      </c>
      <c r="H13" s="28">
        <v>8</v>
      </c>
      <c r="I13" s="28">
        <v>8</v>
      </c>
      <c r="J13" s="44">
        <v>8</v>
      </c>
      <c r="K13" s="44">
        <v>8.4</v>
      </c>
      <c r="L13" s="44">
        <v>11.9</v>
      </c>
      <c r="M13" s="44">
        <v>6.4</v>
      </c>
      <c r="N13" s="44">
        <v>7.4</v>
      </c>
      <c r="O13" s="29">
        <v>7.4</v>
      </c>
      <c r="P13" s="29">
        <v>7.4</v>
      </c>
      <c r="Q13" s="29">
        <v>7.4</v>
      </c>
    </row>
    <row r="14" spans="2:17">
      <c r="B14" s="96" t="s">
        <v>63</v>
      </c>
      <c r="C14" s="29">
        <v>1.26</v>
      </c>
      <c r="D14" s="29">
        <v>1.26</v>
      </c>
      <c r="E14" s="29">
        <v>1.26</v>
      </c>
      <c r="F14" s="29">
        <v>1.26</v>
      </c>
      <c r="G14" s="44">
        <v>1.26</v>
      </c>
      <c r="H14" s="44">
        <v>3.5</v>
      </c>
      <c r="I14" s="44">
        <v>4.4000000000000004</v>
      </c>
      <c r="J14" s="44">
        <v>5.0999999999999996</v>
      </c>
      <c r="K14" s="44">
        <v>4.7</v>
      </c>
      <c r="L14" s="44">
        <v>8.4</v>
      </c>
      <c r="M14" s="44">
        <v>5.2</v>
      </c>
      <c r="N14" s="44">
        <v>5.0999999999999996</v>
      </c>
      <c r="O14" s="29">
        <v>5.0999999999999996</v>
      </c>
      <c r="P14" s="29">
        <v>5.0999999999999996</v>
      </c>
      <c r="Q14" s="29">
        <v>5.0999999999999996</v>
      </c>
    </row>
    <row r="15" spans="2:17">
      <c r="B15" s="96" t="s">
        <v>263</v>
      </c>
      <c r="C15" s="29"/>
      <c r="D15" s="29"/>
      <c r="E15" s="29"/>
      <c r="F15" s="29"/>
      <c r="G15" s="44"/>
      <c r="H15" s="44"/>
      <c r="I15" s="44"/>
      <c r="J15" s="44"/>
      <c r="K15" s="44"/>
      <c r="L15" s="44"/>
      <c r="M15" s="44"/>
      <c r="N15" s="44"/>
      <c r="O15" s="29"/>
      <c r="P15" s="29"/>
      <c r="Q15" s="29"/>
    </row>
    <row r="16" spans="2:17">
      <c r="B16" s="96" t="s">
        <v>8</v>
      </c>
      <c r="C16" s="44">
        <v>3.6</v>
      </c>
      <c r="D16" s="44">
        <v>2.88</v>
      </c>
      <c r="E16" s="44">
        <v>2.71</v>
      </c>
      <c r="F16" s="44">
        <v>2.35</v>
      </c>
      <c r="G16" s="44">
        <v>2.73</v>
      </c>
      <c r="H16" s="44">
        <v>2.2000000000000002</v>
      </c>
      <c r="I16" s="44">
        <v>3</v>
      </c>
      <c r="J16" s="44">
        <v>3.2</v>
      </c>
      <c r="K16" s="44">
        <v>2.9</v>
      </c>
      <c r="L16" s="44">
        <v>3.9</v>
      </c>
      <c r="M16" s="44">
        <v>4.3</v>
      </c>
      <c r="N16" s="44">
        <v>4.9000000000000004</v>
      </c>
      <c r="O16" s="29">
        <v>4.9000000000000004</v>
      </c>
      <c r="P16" s="29">
        <v>4.9000000000000004</v>
      </c>
      <c r="Q16" s="29">
        <v>4.9000000000000004</v>
      </c>
    </row>
    <row r="17" spans="2:17">
      <c r="B17" s="96" t="s">
        <v>17</v>
      </c>
      <c r="C17" s="44">
        <v>3.13</v>
      </c>
      <c r="D17" s="44">
        <v>2.85</v>
      </c>
      <c r="E17" s="44">
        <v>2.91</v>
      </c>
      <c r="F17" s="44">
        <v>3.41</v>
      </c>
      <c r="G17" s="44">
        <v>2.98</v>
      </c>
      <c r="H17" s="44">
        <v>4.3</v>
      </c>
      <c r="I17" s="44">
        <v>4.2</v>
      </c>
      <c r="J17" s="44">
        <v>4.0999999999999996</v>
      </c>
      <c r="K17" s="44">
        <v>3.6</v>
      </c>
      <c r="L17" s="44">
        <v>3.4</v>
      </c>
      <c r="M17" s="44">
        <v>3.2</v>
      </c>
      <c r="N17" s="44">
        <v>2.4</v>
      </c>
      <c r="O17" s="29">
        <v>2.4</v>
      </c>
      <c r="P17" s="29">
        <v>2.4</v>
      </c>
      <c r="Q17" s="29">
        <v>2.4</v>
      </c>
    </row>
    <row r="18" spans="2:17">
      <c r="B18" s="96" t="s">
        <v>62</v>
      </c>
      <c r="C18" s="29">
        <v>2.68</v>
      </c>
      <c r="D18" s="29">
        <v>2.68</v>
      </c>
      <c r="E18" s="29">
        <v>2.68</v>
      </c>
      <c r="F18" s="29">
        <v>2.68</v>
      </c>
      <c r="G18" s="44">
        <v>2.68</v>
      </c>
      <c r="H18" s="44">
        <v>7.1</v>
      </c>
      <c r="I18" s="44">
        <v>7.2</v>
      </c>
      <c r="J18" s="44">
        <v>7</v>
      </c>
      <c r="K18" s="44">
        <v>8.1</v>
      </c>
      <c r="L18" s="44">
        <v>8.4</v>
      </c>
      <c r="M18" s="44">
        <v>10.5</v>
      </c>
      <c r="N18" s="44">
        <v>16.399999999999999</v>
      </c>
      <c r="O18" s="29">
        <v>16.399999999999999</v>
      </c>
      <c r="P18" s="29">
        <v>16.399999999999999</v>
      </c>
      <c r="Q18" s="29">
        <v>16.399999999999999</v>
      </c>
    </row>
    <row r="19" spans="2:17">
      <c r="B19" s="96" t="s">
        <v>11</v>
      </c>
      <c r="C19" s="44">
        <v>2.0099999999999998</v>
      </c>
      <c r="D19" s="44">
        <v>2.31</v>
      </c>
      <c r="E19" s="44">
        <v>2.2200000000000002</v>
      </c>
      <c r="F19" s="44">
        <v>2.5299999999999998</v>
      </c>
      <c r="G19" s="44">
        <v>2.9</v>
      </c>
      <c r="H19" s="44">
        <v>3.3</v>
      </c>
      <c r="I19" s="44">
        <v>3.1</v>
      </c>
      <c r="J19" s="44">
        <v>3.6</v>
      </c>
      <c r="K19" s="44">
        <v>3.9</v>
      </c>
      <c r="L19" s="44">
        <v>4.9000000000000004</v>
      </c>
      <c r="M19" s="44">
        <v>4.5999999999999996</v>
      </c>
      <c r="N19" s="44">
        <v>4.3</v>
      </c>
      <c r="O19" s="29">
        <v>4.3</v>
      </c>
      <c r="P19" s="29">
        <v>4.3</v>
      </c>
      <c r="Q19" s="29">
        <v>4.3</v>
      </c>
    </row>
    <row r="20" spans="2:17">
      <c r="B20" s="96" t="s">
        <v>5</v>
      </c>
      <c r="C20" s="44">
        <v>2.37</v>
      </c>
      <c r="D20" s="44">
        <v>2.71</v>
      </c>
      <c r="E20" s="44">
        <v>3.12</v>
      </c>
      <c r="F20" s="44">
        <v>3.71</v>
      </c>
      <c r="G20" s="44">
        <v>2.76</v>
      </c>
      <c r="H20" s="44">
        <v>3</v>
      </c>
      <c r="I20" s="44">
        <v>3.4</v>
      </c>
      <c r="J20" s="44">
        <v>3.4</v>
      </c>
      <c r="K20" s="44">
        <v>3.7</v>
      </c>
      <c r="L20" s="44">
        <v>3.9</v>
      </c>
      <c r="M20" s="44">
        <v>3.4</v>
      </c>
      <c r="N20" s="44">
        <v>4</v>
      </c>
      <c r="O20" s="29">
        <v>4</v>
      </c>
      <c r="P20" s="29">
        <v>4</v>
      </c>
      <c r="Q20" s="29">
        <v>4</v>
      </c>
    </row>
    <row r="21" spans="2:17">
      <c r="B21" s="96" t="s">
        <v>18</v>
      </c>
      <c r="C21" s="44">
        <v>3.85</v>
      </c>
      <c r="D21" s="44">
        <v>4.0999999999999996</v>
      </c>
      <c r="E21" s="44">
        <v>5.21</v>
      </c>
      <c r="F21" s="44">
        <v>4.41</v>
      </c>
      <c r="G21" s="44">
        <v>3.72</v>
      </c>
      <c r="H21" s="44">
        <v>4.9000000000000004</v>
      </c>
      <c r="I21" s="44">
        <v>5.6</v>
      </c>
      <c r="J21" s="44">
        <v>3.6</v>
      </c>
      <c r="K21" s="44">
        <v>2.8</v>
      </c>
      <c r="L21" s="44">
        <v>3.8</v>
      </c>
      <c r="M21" s="44">
        <v>2.5</v>
      </c>
      <c r="N21" s="44">
        <v>2.2000000000000002</v>
      </c>
      <c r="O21" s="29">
        <v>2.2000000000000002</v>
      </c>
      <c r="P21" s="29">
        <v>2.2000000000000002</v>
      </c>
      <c r="Q21" s="29">
        <v>2.2000000000000002</v>
      </c>
    </row>
    <row r="22" spans="2:17">
      <c r="B22" s="96" t="s">
        <v>66</v>
      </c>
      <c r="C22" s="29">
        <v>1.27</v>
      </c>
      <c r="D22" s="29">
        <v>1.27</v>
      </c>
      <c r="E22" s="29">
        <v>1.27</v>
      </c>
      <c r="F22" s="29">
        <v>1.27</v>
      </c>
      <c r="G22" s="44">
        <v>1.27</v>
      </c>
      <c r="H22" s="44">
        <v>6.8</v>
      </c>
      <c r="I22" s="44">
        <v>6.8</v>
      </c>
      <c r="J22" s="44">
        <v>4.5999999999999996</v>
      </c>
      <c r="K22" s="44">
        <v>5.2</v>
      </c>
      <c r="L22" s="44">
        <v>6.4</v>
      </c>
      <c r="M22" s="44">
        <v>5.7</v>
      </c>
      <c r="N22" s="44">
        <v>5.0999999999999996</v>
      </c>
      <c r="O22" s="29">
        <v>5.0999999999999996</v>
      </c>
      <c r="P22" s="29">
        <v>5.0999999999999996</v>
      </c>
      <c r="Q22" s="29">
        <v>5.0999999999999996</v>
      </c>
    </row>
    <row r="23" spans="2:17">
      <c r="B23" s="96" t="s">
        <v>7</v>
      </c>
      <c r="C23" s="44">
        <v>2.57</v>
      </c>
      <c r="D23" s="44">
        <v>2.5</v>
      </c>
      <c r="E23" s="44">
        <v>2.37</v>
      </c>
      <c r="F23" s="44">
        <v>2.31</v>
      </c>
      <c r="G23" s="44">
        <v>3.32</v>
      </c>
      <c r="H23" s="44">
        <v>2.6</v>
      </c>
      <c r="I23" s="44">
        <v>3.2</v>
      </c>
      <c r="J23" s="44">
        <v>3.4</v>
      </c>
      <c r="K23" s="44">
        <v>2.5</v>
      </c>
      <c r="L23" s="44">
        <v>2.2000000000000002</v>
      </c>
      <c r="M23" s="44">
        <v>2.2999999999999998</v>
      </c>
      <c r="N23" s="44">
        <v>2.2000000000000002</v>
      </c>
      <c r="O23" s="29">
        <v>2.2000000000000002</v>
      </c>
      <c r="P23" s="29">
        <v>2.2000000000000002</v>
      </c>
      <c r="Q23" s="29">
        <v>2.2000000000000002</v>
      </c>
    </row>
    <row r="24" spans="2:17">
      <c r="B24" s="96" t="s">
        <v>13</v>
      </c>
      <c r="C24" s="44">
        <v>2.12</v>
      </c>
      <c r="D24" s="44">
        <v>1.89</v>
      </c>
      <c r="E24" s="44">
        <v>2.19</v>
      </c>
      <c r="F24" s="44">
        <v>2.67</v>
      </c>
      <c r="G24" s="44">
        <v>2.35</v>
      </c>
      <c r="H24" s="44">
        <v>2.7</v>
      </c>
      <c r="I24" s="44">
        <v>3</v>
      </c>
      <c r="J24" s="44">
        <v>2.2999999999999998</v>
      </c>
      <c r="K24" s="44">
        <v>2.2999999999999998</v>
      </c>
      <c r="L24" s="44">
        <v>2.5</v>
      </c>
      <c r="M24" s="44">
        <v>3.4</v>
      </c>
      <c r="N24" s="44">
        <v>2.9</v>
      </c>
      <c r="O24" s="29">
        <v>2.9</v>
      </c>
      <c r="P24" s="29">
        <v>2.9</v>
      </c>
      <c r="Q24" s="29">
        <v>2.9</v>
      </c>
    </row>
    <row r="25" spans="2:17">
      <c r="B25" s="96" t="s">
        <v>64</v>
      </c>
      <c r="C25" s="29">
        <v>1.79</v>
      </c>
      <c r="D25" s="29">
        <v>1.79</v>
      </c>
      <c r="E25" s="29">
        <v>1.79</v>
      </c>
      <c r="F25" s="29">
        <v>1.79</v>
      </c>
      <c r="G25" s="44">
        <v>1.79</v>
      </c>
      <c r="H25" s="44">
        <v>9.8000000000000007</v>
      </c>
      <c r="I25" s="44">
        <v>13.9</v>
      </c>
      <c r="J25" s="44">
        <v>12.4</v>
      </c>
      <c r="K25" s="44">
        <v>9.6999999999999993</v>
      </c>
      <c r="L25" s="44">
        <v>8.6</v>
      </c>
      <c r="M25" s="44">
        <v>11.4</v>
      </c>
      <c r="N25" s="44">
        <v>17.600000000000001</v>
      </c>
      <c r="O25" s="29">
        <v>17.600000000000001</v>
      </c>
      <c r="P25" s="29">
        <v>17.600000000000001</v>
      </c>
      <c r="Q25" s="29">
        <v>17.600000000000001</v>
      </c>
    </row>
    <row r="26" spans="2:17">
      <c r="B26" s="96" t="s">
        <v>65</v>
      </c>
      <c r="C26" s="29">
        <v>2.42</v>
      </c>
      <c r="D26" s="29">
        <v>2.42</v>
      </c>
      <c r="E26" s="29">
        <v>2.42</v>
      </c>
      <c r="F26" s="29">
        <v>2.42</v>
      </c>
      <c r="G26" s="44">
        <v>2.42</v>
      </c>
      <c r="H26" s="44">
        <v>3.5</v>
      </c>
      <c r="I26" s="44">
        <v>4.8</v>
      </c>
      <c r="J26" s="44">
        <v>4.2</v>
      </c>
      <c r="K26" s="44">
        <v>3.6</v>
      </c>
      <c r="L26" s="44">
        <v>4.8</v>
      </c>
      <c r="M26" s="44">
        <v>4.8</v>
      </c>
      <c r="N26" s="44">
        <v>5.6</v>
      </c>
      <c r="O26" s="29">
        <v>5.6</v>
      </c>
      <c r="P26" s="29">
        <v>5.6</v>
      </c>
      <c r="Q26" s="29">
        <v>5.6</v>
      </c>
    </row>
    <row r="27" spans="2:17">
      <c r="B27" s="96" t="s">
        <v>4</v>
      </c>
      <c r="C27" s="44">
        <v>1.56</v>
      </c>
      <c r="D27" s="44">
        <v>1.48</v>
      </c>
      <c r="E27" s="44">
        <v>1.92</v>
      </c>
      <c r="F27" s="44">
        <v>2.0699999999999998</v>
      </c>
      <c r="G27" s="44">
        <v>3.1</v>
      </c>
      <c r="H27" s="44">
        <v>2.4</v>
      </c>
      <c r="I27" s="44">
        <v>1.4</v>
      </c>
      <c r="J27" s="44">
        <v>1.2</v>
      </c>
      <c r="K27" s="44">
        <v>1.4</v>
      </c>
      <c r="L27" s="44">
        <v>1.6</v>
      </c>
      <c r="M27" s="44">
        <v>1.5</v>
      </c>
      <c r="N27" s="44">
        <v>1.3</v>
      </c>
      <c r="O27" s="30">
        <v>1.3</v>
      </c>
      <c r="P27" s="30">
        <v>1.3</v>
      </c>
      <c r="Q27" s="30">
        <v>1.3</v>
      </c>
    </row>
    <row r="28" spans="2:17">
      <c r="B28" s="96" t="s">
        <v>29</v>
      </c>
      <c r="C28" s="29">
        <v>0.22</v>
      </c>
      <c r="D28" s="29">
        <v>0.22</v>
      </c>
      <c r="E28" s="29">
        <v>0.22</v>
      </c>
      <c r="F28" s="29">
        <v>0.22</v>
      </c>
      <c r="G28" s="44">
        <v>0.22</v>
      </c>
      <c r="H28" s="44">
        <v>1</v>
      </c>
      <c r="I28" s="44">
        <v>1.8</v>
      </c>
      <c r="J28" s="44">
        <v>2</v>
      </c>
      <c r="K28" s="44">
        <v>1.2</v>
      </c>
      <c r="L28" s="44">
        <v>6.8</v>
      </c>
      <c r="M28" s="44">
        <v>4.2</v>
      </c>
      <c r="N28" s="44">
        <v>4.5</v>
      </c>
      <c r="O28" s="29">
        <v>4.5</v>
      </c>
      <c r="P28" s="29">
        <v>4.5</v>
      </c>
      <c r="Q28" s="29">
        <v>4.5</v>
      </c>
    </row>
    <row r="29" spans="2:17">
      <c r="B29" s="96" t="s">
        <v>10</v>
      </c>
      <c r="C29" s="44">
        <v>2.1</v>
      </c>
      <c r="D29" s="44">
        <v>2.4700000000000002</v>
      </c>
      <c r="E29" s="44">
        <v>1.82</v>
      </c>
      <c r="F29" s="44">
        <v>1.71</v>
      </c>
      <c r="G29" s="44">
        <v>1.75</v>
      </c>
      <c r="H29" s="44">
        <v>1.6</v>
      </c>
      <c r="I29" s="44">
        <v>2.2999999999999998</v>
      </c>
      <c r="J29" s="44">
        <v>1.8</v>
      </c>
      <c r="K29" s="44">
        <v>1.9</v>
      </c>
      <c r="L29" s="44">
        <v>2</v>
      </c>
      <c r="M29" s="44">
        <v>1.9</v>
      </c>
      <c r="N29" s="44">
        <v>1.6</v>
      </c>
      <c r="O29" s="29">
        <v>1.6</v>
      </c>
      <c r="P29" s="29">
        <v>1.6</v>
      </c>
      <c r="Q29" s="29">
        <v>1.6</v>
      </c>
    </row>
    <row r="30" spans="2:17">
      <c r="B30" s="96" t="s">
        <v>67</v>
      </c>
      <c r="C30" s="29">
        <v>2.57</v>
      </c>
      <c r="D30" s="29">
        <v>2.57</v>
      </c>
      <c r="E30" s="29">
        <v>2.57</v>
      </c>
      <c r="F30" s="29">
        <v>2.57</v>
      </c>
      <c r="G30" s="44">
        <v>2.57</v>
      </c>
      <c r="H30" s="44">
        <v>7.6</v>
      </c>
      <c r="I30" s="44">
        <v>5.2</v>
      </c>
      <c r="J30" s="44">
        <v>5.8</v>
      </c>
      <c r="K30" s="44">
        <v>7.1</v>
      </c>
      <c r="L30" s="44">
        <v>8.1999999999999993</v>
      </c>
      <c r="M30" s="44">
        <v>8.6999999999999993</v>
      </c>
      <c r="N30" s="44">
        <v>7.7</v>
      </c>
      <c r="O30" s="29">
        <v>7.7</v>
      </c>
      <c r="P30" s="29">
        <v>7.7</v>
      </c>
      <c r="Q30" s="29">
        <v>7.7</v>
      </c>
    </row>
    <row r="31" spans="2:17">
      <c r="B31" s="96" t="s">
        <v>6</v>
      </c>
      <c r="C31" s="44">
        <v>1.91</v>
      </c>
      <c r="D31" s="44">
        <v>2.2599999999999998</v>
      </c>
      <c r="E31" s="44">
        <v>2.38</v>
      </c>
      <c r="F31" s="44">
        <v>2.25</v>
      </c>
      <c r="G31" s="44">
        <v>2.41</v>
      </c>
      <c r="H31" s="44">
        <v>2.1</v>
      </c>
      <c r="I31" s="44">
        <v>1.9</v>
      </c>
      <c r="J31" s="44">
        <v>1.7</v>
      </c>
      <c r="K31" s="44">
        <v>2.5</v>
      </c>
      <c r="L31" s="44">
        <v>3.4</v>
      </c>
      <c r="M31" s="44">
        <v>4.0999999999999996</v>
      </c>
      <c r="N31" s="44">
        <v>2.1</v>
      </c>
      <c r="O31" s="29">
        <v>2.1</v>
      </c>
      <c r="P31" s="29">
        <v>2.1</v>
      </c>
      <c r="Q31" s="29">
        <v>2.1</v>
      </c>
    </row>
    <row r="32" spans="2:17" ht="16.5" customHeight="1">
      <c r="B32" s="96" t="s">
        <v>30</v>
      </c>
      <c r="C32" s="29">
        <v>2.71</v>
      </c>
      <c r="D32" s="29">
        <v>2.71</v>
      </c>
      <c r="E32" s="29">
        <v>2.71</v>
      </c>
      <c r="F32" s="29">
        <v>2.71</v>
      </c>
      <c r="G32" s="44">
        <v>2.71</v>
      </c>
      <c r="H32" s="44">
        <v>6.3</v>
      </c>
      <c r="I32" s="44">
        <v>3.1</v>
      </c>
      <c r="J32" s="44">
        <v>3.6</v>
      </c>
      <c r="K32" s="44">
        <v>3.7</v>
      </c>
      <c r="L32" s="44">
        <v>6.9</v>
      </c>
      <c r="M32" s="44">
        <v>11.6</v>
      </c>
      <c r="N32" s="44">
        <v>5.8</v>
      </c>
      <c r="O32" s="29">
        <v>5.8</v>
      </c>
      <c r="P32" s="29">
        <v>5.8</v>
      </c>
      <c r="Q32" s="29">
        <v>5.8</v>
      </c>
    </row>
    <row r="33" spans="2:17">
      <c r="B33" s="96" t="s">
        <v>61</v>
      </c>
      <c r="C33" s="29">
        <v>0.36</v>
      </c>
      <c r="D33" s="29">
        <v>0.36</v>
      </c>
      <c r="E33" s="29">
        <v>0.36</v>
      </c>
      <c r="F33" s="29">
        <v>0.36</v>
      </c>
      <c r="G33" s="44">
        <v>0.36</v>
      </c>
      <c r="H33" s="44">
        <v>2.7</v>
      </c>
      <c r="I33" s="44">
        <v>5.2</v>
      </c>
      <c r="J33" s="44">
        <v>3.9</v>
      </c>
      <c r="K33" s="44">
        <v>5.0999999999999996</v>
      </c>
      <c r="L33" s="44">
        <v>5</v>
      </c>
      <c r="M33" s="44">
        <v>5.4</v>
      </c>
      <c r="N33" s="44">
        <v>6.1</v>
      </c>
      <c r="O33" s="29">
        <v>6.1</v>
      </c>
      <c r="P33" s="29">
        <v>6.1</v>
      </c>
      <c r="Q33" s="29">
        <v>6.1</v>
      </c>
    </row>
    <row r="34" spans="2:17">
      <c r="B34" s="96" t="s">
        <v>68</v>
      </c>
      <c r="C34" s="29">
        <v>7.3</v>
      </c>
      <c r="D34" s="29">
        <v>7.3</v>
      </c>
      <c r="E34" s="29">
        <v>7.3</v>
      </c>
      <c r="F34" s="29">
        <v>7.3</v>
      </c>
      <c r="G34" s="29">
        <v>7.3</v>
      </c>
      <c r="H34" s="29">
        <v>7.3</v>
      </c>
      <c r="I34" s="29">
        <v>7.3</v>
      </c>
      <c r="J34" s="44">
        <v>7.3</v>
      </c>
      <c r="K34" s="44">
        <v>7.4</v>
      </c>
      <c r="L34" s="44">
        <v>6.4</v>
      </c>
      <c r="M34" s="44">
        <v>6.1</v>
      </c>
      <c r="N34" s="44">
        <v>7.6</v>
      </c>
      <c r="O34" s="29">
        <v>7.6</v>
      </c>
      <c r="P34" s="29">
        <v>7.6</v>
      </c>
      <c r="Q34" s="29">
        <v>7.6</v>
      </c>
    </row>
    <row r="35" spans="2:17">
      <c r="B35" s="96" t="s">
        <v>15</v>
      </c>
      <c r="C35" s="44">
        <v>3.65</v>
      </c>
      <c r="D35" s="44">
        <v>3.73</v>
      </c>
      <c r="E35" s="44">
        <v>3.78</v>
      </c>
      <c r="F35" s="44">
        <v>7.18</v>
      </c>
      <c r="G35" s="44">
        <v>4.5599999999999996</v>
      </c>
      <c r="H35" s="44">
        <v>3.5</v>
      </c>
      <c r="I35" s="44">
        <v>4.5999999999999996</v>
      </c>
      <c r="J35" s="44">
        <v>3.9</v>
      </c>
      <c r="K35" s="44">
        <v>4.5</v>
      </c>
      <c r="L35" s="44">
        <v>6.2</v>
      </c>
      <c r="M35" s="44">
        <v>6.4</v>
      </c>
      <c r="N35" s="44">
        <v>5.4</v>
      </c>
      <c r="O35" s="29">
        <v>5.4</v>
      </c>
      <c r="P35" s="29">
        <v>5.4</v>
      </c>
      <c r="Q35" s="29">
        <v>5.4</v>
      </c>
    </row>
    <row r="36" spans="2:17">
      <c r="B36" s="96" t="s">
        <v>69</v>
      </c>
      <c r="C36" s="29">
        <v>1.58</v>
      </c>
      <c r="D36" s="29">
        <v>1.58</v>
      </c>
      <c r="E36" s="29">
        <v>1.58</v>
      </c>
      <c r="F36" s="29">
        <v>1.58</v>
      </c>
      <c r="G36" s="44">
        <v>1.58</v>
      </c>
      <c r="H36" s="44">
        <v>3.2</v>
      </c>
      <c r="I36" s="44">
        <v>5</v>
      </c>
      <c r="J36" s="44">
        <v>6.5</v>
      </c>
      <c r="K36" s="44">
        <v>5.0999999999999996</v>
      </c>
      <c r="L36" s="44">
        <v>6</v>
      </c>
      <c r="M36" s="44">
        <v>4.5999999999999996</v>
      </c>
      <c r="N36" s="44">
        <v>5.4</v>
      </c>
      <c r="O36" s="29">
        <v>5.4</v>
      </c>
      <c r="P36" s="29">
        <v>5.4</v>
      </c>
      <c r="Q36" s="29">
        <v>5.4</v>
      </c>
    </row>
    <row r="37" spans="2:17">
      <c r="B37" s="96" t="s">
        <v>12</v>
      </c>
      <c r="C37" s="44">
        <v>3.38</v>
      </c>
      <c r="D37" s="44">
        <v>4.51</v>
      </c>
      <c r="E37" s="44">
        <v>3.78</v>
      </c>
      <c r="F37" s="44">
        <v>3.54</v>
      </c>
      <c r="G37" s="44">
        <v>3.29</v>
      </c>
      <c r="H37" s="44">
        <v>3.2</v>
      </c>
      <c r="I37" s="44">
        <v>3</v>
      </c>
      <c r="J37" s="44">
        <v>3</v>
      </c>
      <c r="K37" s="44">
        <v>3.5</v>
      </c>
      <c r="L37" s="44">
        <v>4.2</v>
      </c>
      <c r="M37" s="44">
        <v>4.8</v>
      </c>
      <c r="N37" s="44">
        <v>4</v>
      </c>
      <c r="O37" s="29">
        <v>4</v>
      </c>
      <c r="P37" s="29">
        <v>4</v>
      </c>
      <c r="Q37" s="29">
        <v>4</v>
      </c>
    </row>
    <row r="38" spans="2:17">
      <c r="B38" s="18" t="s">
        <v>281</v>
      </c>
      <c r="C38" s="47">
        <v>2.9</v>
      </c>
      <c r="D38" s="47">
        <v>2.9</v>
      </c>
      <c r="E38" s="47">
        <v>2.9</v>
      </c>
      <c r="F38" s="47">
        <v>2.9</v>
      </c>
      <c r="G38" s="47">
        <v>2.9</v>
      </c>
      <c r="H38" s="48">
        <v>2.9</v>
      </c>
      <c r="I38" s="48">
        <v>3.2</v>
      </c>
      <c r="J38" s="48">
        <v>3</v>
      </c>
      <c r="K38" s="48">
        <v>3.1</v>
      </c>
      <c r="L38" s="48">
        <v>3.6</v>
      </c>
      <c r="M38" s="48">
        <v>3.6</v>
      </c>
      <c r="N38" s="48">
        <v>3.4</v>
      </c>
      <c r="O38" s="47">
        <v>3.4</v>
      </c>
      <c r="P38" s="47">
        <v>3.4</v>
      </c>
      <c r="Q38" s="47">
        <v>3.4</v>
      </c>
    </row>
    <row r="39" spans="2:17">
      <c r="B39" s="18" t="s">
        <v>150</v>
      </c>
      <c r="C39" s="47">
        <v>2.65</v>
      </c>
      <c r="D39" s="47">
        <v>2.65</v>
      </c>
      <c r="E39" s="47">
        <v>2.65</v>
      </c>
      <c r="F39" s="47">
        <v>2.65</v>
      </c>
      <c r="G39" s="48">
        <v>2.65</v>
      </c>
      <c r="H39" s="48">
        <v>2.92</v>
      </c>
      <c r="I39" s="48">
        <v>3.26</v>
      </c>
      <c r="J39" s="48">
        <v>2.98</v>
      </c>
      <c r="K39" s="48">
        <v>3.08</v>
      </c>
      <c r="L39" s="47">
        <v>3.08</v>
      </c>
      <c r="M39" s="47">
        <v>3.08</v>
      </c>
      <c r="N39" s="47">
        <v>3.08</v>
      </c>
      <c r="O39" s="49">
        <v>3.08</v>
      </c>
      <c r="P39" s="49">
        <v>3.08</v>
      </c>
      <c r="Q39" s="49">
        <v>3.08</v>
      </c>
    </row>
    <row r="40" spans="2:17">
      <c r="B40" s="18" t="s">
        <v>151</v>
      </c>
      <c r="C40" s="50">
        <v>1.91</v>
      </c>
      <c r="D40" s="50">
        <v>2.0299999999999998</v>
      </c>
      <c r="E40" s="50">
        <v>2.25</v>
      </c>
      <c r="F40" s="50">
        <v>2.68</v>
      </c>
      <c r="G40" s="48">
        <v>2.2400000000000002</v>
      </c>
      <c r="H40" s="48">
        <v>2.57</v>
      </c>
      <c r="I40" s="48">
        <v>2.8</v>
      </c>
      <c r="J40" s="48">
        <v>2.4700000000000002</v>
      </c>
      <c r="K40" s="48">
        <v>2.5299999999999998</v>
      </c>
      <c r="L40" s="47">
        <v>2.5299999999999998</v>
      </c>
      <c r="M40" s="47">
        <v>2.5299999999999998</v>
      </c>
      <c r="N40" s="47">
        <v>2.5299999999999998</v>
      </c>
      <c r="O40" s="47">
        <v>2.5299999999999998</v>
      </c>
      <c r="P40" s="47">
        <v>2.5299999999999998</v>
      </c>
      <c r="Q40" s="47">
        <v>2.5299999999999998</v>
      </c>
    </row>
    <row r="41" spans="2:17">
      <c r="B41" s="18" t="s">
        <v>282</v>
      </c>
      <c r="C41" s="48">
        <v>2.34</v>
      </c>
      <c r="D41" s="48">
        <v>2.42</v>
      </c>
      <c r="E41" s="48">
        <v>2.6</v>
      </c>
      <c r="F41" s="48">
        <v>3.47</v>
      </c>
      <c r="G41" s="48">
        <v>2.69</v>
      </c>
      <c r="H41" s="48">
        <v>2.75</v>
      </c>
      <c r="I41" s="48">
        <v>3.13</v>
      </c>
      <c r="J41" s="48">
        <v>2.76</v>
      </c>
      <c r="K41" s="48">
        <v>2.87</v>
      </c>
      <c r="L41" s="47">
        <v>2.87</v>
      </c>
      <c r="M41" s="47">
        <v>2.87</v>
      </c>
      <c r="N41" s="47">
        <v>2.87</v>
      </c>
      <c r="O41" s="49">
        <v>2.87</v>
      </c>
      <c r="P41" s="49">
        <v>2.87</v>
      </c>
      <c r="Q41" s="49">
        <v>2.87</v>
      </c>
    </row>
    <row r="42" spans="2:17">
      <c r="B42" s="44" t="s">
        <v>257</v>
      </c>
      <c r="C42" s="130">
        <f t="shared" ref="C42:O42" si="0">MIN(C9:C37)</f>
        <v>0.22</v>
      </c>
      <c r="D42" s="130">
        <f t="shared" si="0"/>
        <v>0.22</v>
      </c>
      <c r="E42" s="130">
        <f t="shared" si="0"/>
        <v>0.22</v>
      </c>
      <c r="F42" s="130">
        <f t="shared" si="0"/>
        <v>0.22</v>
      </c>
      <c r="G42" s="130">
        <f t="shared" si="0"/>
        <v>0.22</v>
      </c>
      <c r="H42" s="130">
        <f t="shared" si="0"/>
        <v>1</v>
      </c>
      <c r="I42" s="130">
        <f t="shared" si="0"/>
        <v>1.4</v>
      </c>
      <c r="J42" s="130">
        <f t="shared" si="0"/>
        <v>1.1000000000000001</v>
      </c>
      <c r="K42" s="130">
        <f t="shared" si="0"/>
        <v>1.2</v>
      </c>
      <c r="L42" s="130">
        <f t="shared" si="0"/>
        <v>1.4</v>
      </c>
      <c r="M42" s="130">
        <f t="shared" si="0"/>
        <v>1.3</v>
      </c>
      <c r="N42" s="130">
        <f t="shared" si="0"/>
        <v>1.3</v>
      </c>
      <c r="O42" s="130">
        <f t="shared" si="0"/>
        <v>1.3</v>
      </c>
      <c r="P42" s="130">
        <f>MIN(P9:P37)</f>
        <v>1.3</v>
      </c>
      <c r="Q42" s="130">
        <f>MIN(Q9:Q37)</f>
        <v>1.3</v>
      </c>
    </row>
    <row r="43" spans="2:17">
      <c r="B43" s="44" t="s">
        <v>258</v>
      </c>
      <c r="C43" s="130">
        <f t="shared" ref="C43:O43" si="1">MAX(C9:C37)</f>
        <v>8</v>
      </c>
      <c r="D43" s="130">
        <f t="shared" si="1"/>
        <v>8</v>
      </c>
      <c r="E43" s="130">
        <f t="shared" si="1"/>
        <v>8</v>
      </c>
      <c r="F43" s="130">
        <f t="shared" si="1"/>
        <v>8</v>
      </c>
      <c r="G43" s="130">
        <f t="shared" si="1"/>
        <v>8</v>
      </c>
      <c r="H43" s="130">
        <f t="shared" si="1"/>
        <v>9.8000000000000007</v>
      </c>
      <c r="I43" s="130">
        <f t="shared" si="1"/>
        <v>13.9</v>
      </c>
      <c r="J43" s="130">
        <f t="shared" si="1"/>
        <v>12.4</v>
      </c>
      <c r="K43" s="130">
        <f t="shared" si="1"/>
        <v>9.6999999999999993</v>
      </c>
      <c r="L43" s="130">
        <f t="shared" si="1"/>
        <v>11.9</v>
      </c>
      <c r="M43" s="130">
        <f t="shared" si="1"/>
        <v>11.6</v>
      </c>
      <c r="N43" s="130">
        <f t="shared" si="1"/>
        <v>17.600000000000001</v>
      </c>
      <c r="O43" s="130">
        <f t="shared" si="1"/>
        <v>17.600000000000001</v>
      </c>
      <c r="P43" s="130">
        <f>MAX(P9:P37)</f>
        <v>17.600000000000001</v>
      </c>
      <c r="Q43" s="130">
        <f>MAX(Q9:Q37)</f>
        <v>17.600000000000001</v>
      </c>
    </row>
    <row r="44" spans="2:17" ht="25.5">
      <c r="B44" s="131" t="s">
        <v>272</v>
      </c>
      <c r="C44" s="75"/>
      <c r="D44" s="75" t="str">
        <f t="shared" ref="D44:N44" si="2">IF($B$47="Maximiser",IF(D27&lt;C27,"DET",IF(D27=C27,"EGAL","AM")),IF($B$47="Minimiser",(IF(D27&gt;C27,"DET",IF(D27=C27,"EGAL","AM")))))</f>
        <v>DET</v>
      </c>
      <c r="E44" s="75" t="str">
        <f t="shared" si="2"/>
        <v>AM</v>
      </c>
      <c r="F44" s="75" t="str">
        <f t="shared" si="2"/>
        <v>AM</v>
      </c>
      <c r="G44" s="75" t="str">
        <f t="shared" si="2"/>
        <v>AM</v>
      </c>
      <c r="H44" s="75" t="str">
        <f t="shared" si="2"/>
        <v>DET</v>
      </c>
      <c r="I44" s="75" t="str">
        <f t="shared" si="2"/>
        <v>DET</v>
      </c>
      <c r="J44" s="75" t="str">
        <f t="shared" si="2"/>
        <v>DET</v>
      </c>
      <c r="K44" s="75" t="str">
        <f t="shared" si="2"/>
        <v>AM</v>
      </c>
      <c r="L44" s="75" t="str">
        <f t="shared" si="2"/>
        <v>AM</v>
      </c>
      <c r="M44" s="75" t="str">
        <f t="shared" si="2"/>
        <v>DET</v>
      </c>
      <c r="N44" s="75" t="str">
        <f t="shared" si="2"/>
        <v>DET</v>
      </c>
      <c r="O44" s="75" t="s">
        <v>276</v>
      </c>
      <c r="P44" s="75" t="s">
        <v>276</v>
      </c>
      <c r="Q44" s="75" t="s">
        <v>276</v>
      </c>
    </row>
    <row r="45" spans="2:17" ht="25.5">
      <c r="B45" s="40" t="s">
        <v>273</v>
      </c>
      <c r="C45" s="75" t="str">
        <f t="shared" ref="C45:Q45" si="3">IF($B$47="Maximiser",IF(C27&lt;0.8*C38,"R",IF(C27&gt;1.2*C38,"V","O")),IF($B$47="Minimiser",IF(C27&lt;0.8*C38,"V",IF(C27&gt;1.2*C38,"R","O"))))</f>
        <v>R</v>
      </c>
      <c r="D45" s="75" t="str">
        <f t="shared" si="3"/>
        <v>R</v>
      </c>
      <c r="E45" s="75" t="str">
        <f t="shared" si="3"/>
        <v>R</v>
      </c>
      <c r="F45" s="75" t="str">
        <f t="shared" si="3"/>
        <v>R</v>
      </c>
      <c r="G45" s="75" t="str">
        <f t="shared" si="3"/>
        <v>O</v>
      </c>
      <c r="H45" s="75" t="str">
        <f t="shared" si="3"/>
        <v>O</v>
      </c>
      <c r="I45" s="75" t="str">
        <f t="shared" si="3"/>
        <v>R</v>
      </c>
      <c r="J45" s="75" t="str">
        <f t="shared" si="3"/>
        <v>R</v>
      </c>
      <c r="K45" s="75" t="str">
        <f t="shared" si="3"/>
        <v>R</v>
      </c>
      <c r="L45" s="75" t="str">
        <f t="shared" si="3"/>
        <v>R</v>
      </c>
      <c r="M45" s="75" t="str">
        <f t="shared" si="3"/>
        <v>R</v>
      </c>
      <c r="N45" s="75" t="str">
        <f t="shared" si="3"/>
        <v>R</v>
      </c>
      <c r="O45" s="75" t="str">
        <f t="shared" si="3"/>
        <v>R</v>
      </c>
      <c r="P45" s="75" t="str">
        <f t="shared" si="3"/>
        <v>R</v>
      </c>
      <c r="Q45" s="75" t="str">
        <f t="shared" si="3"/>
        <v>R</v>
      </c>
    </row>
    <row r="46" spans="2:17">
      <c r="B46" s="44" t="s">
        <v>280</v>
      </c>
      <c r="C46" s="130">
        <v>13</v>
      </c>
      <c r="D46" s="130">
        <v>13</v>
      </c>
      <c r="E46" s="130">
        <v>13</v>
      </c>
      <c r="F46" s="130">
        <v>13</v>
      </c>
      <c r="G46" s="130">
        <v>3</v>
      </c>
      <c r="H46" s="130">
        <v>3</v>
      </c>
      <c r="I46" s="130">
        <v>3</v>
      </c>
      <c r="J46" s="130">
        <v>1</v>
      </c>
      <c r="K46" s="130">
        <v>1</v>
      </c>
      <c r="L46" s="130">
        <v>1</v>
      </c>
      <c r="M46" s="130">
        <v>1</v>
      </c>
      <c r="N46" s="130">
        <v>1</v>
      </c>
      <c r="O46" s="130">
        <v>28</v>
      </c>
      <c r="P46" s="130">
        <v>28</v>
      </c>
      <c r="Q46" s="130">
        <v>28</v>
      </c>
    </row>
    <row r="47" spans="2:17">
      <c r="B47" s="41" t="s">
        <v>278</v>
      </c>
      <c r="O47" s="117"/>
    </row>
    <row r="48" spans="2:17">
      <c r="C48" s="145">
        <f>IF($B$47="Maximiser",RANK(C27,C$10:C$37),COUNTIFS(C10:C37,"&lt;"&amp;C27)+1)</f>
        <v>22</v>
      </c>
      <c r="D48" s="145">
        <f t="shared" ref="D48:Q48" si="4">IF($B$47="Maximiser",RANK(D27,D$10:D$37),COUNTIFS(D10:D37,"&lt;"&amp;D27)+1)</f>
        <v>22</v>
      </c>
      <c r="E48" s="145">
        <f t="shared" si="4"/>
        <v>19</v>
      </c>
      <c r="F48" s="145">
        <f t="shared" si="4"/>
        <v>19</v>
      </c>
      <c r="G48" s="145">
        <f t="shared" si="4"/>
        <v>8</v>
      </c>
      <c r="H48" s="145">
        <f t="shared" si="4"/>
        <v>20</v>
      </c>
      <c r="I48" s="145">
        <f t="shared" si="4"/>
        <v>27</v>
      </c>
      <c r="J48" s="145">
        <f t="shared" si="4"/>
        <v>26</v>
      </c>
      <c r="K48" s="145">
        <f t="shared" si="4"/>
        <v>25</v>
      </c>
      <c r="L48" s="145">
        <f t="shared" si="4"/>
        <v>26</v>
      </c>
      <c r="M48" s="145">
        <f t="shared" si="4"/>
        <v>26</v>
      </c>
      <c r="N48" s="145">
        <f t="shared" si="4"/>
        <v>26</v>
      </c>
      <c r="O48" s="145">
        <f t="shared" si="4"/>
        <v>26</v>
      </c>
      <c r="P48" s="145">
        <f t="shared" si="4"/>
        <v>26</v>
      </c>
      <c r="Q48" s="145">
        <f t="shared" si="4"/>
        <v>26</v>
      </c>
    </row>
    <row r="50" spans="2:15">
      <c r="O50" s="117"/>
    </row>
    <row r="51" spans="2:15">
      <c r="O51" s="117"/>
    </row>
    <row r="52" spans="2:15">
      <c r="O52" s="117"/>
    </row>
    <row r="53" spans="2:15">
      <c r="B53" s="8" t="s">
        <v>259</v>
      </c>
      <c r="C53" s="8" t="s">
        <v>199</v>
      </c>
    </row>
    <row r="54" spans="2:15">
      <c r="B54" s="5" t="s">
        <v>260</v>
      </c>
    </row>
    <row r="55" spans="2:15">
      <c r="C55" s="8" t="s">
        <v>200</v>
      </c>
    </row>
  </sheetData>
  <phoneticPr fontId="0" type="noConversion"/>
  <conditionalFormatting sqref="C27">
    <cfRule type="cellIs" dxfId="59" priority="58" stopIfTrue="1" operator="lessThan">
      <formula>C$38*0.8</formula>
    </cfRule>
    <cfRule type="cellIs" dxfId="58" priority="59" stopIfTrue="1" operator="greaterThan">
      <formula>C$38*1.2</formula>
    </cfRule>
    <cfRule type="cellIs" dxfId="57" priority="60" stopIfTrue="1" operator="between">
      <formula>C$38*1.2</formula>
      <formula>C$38*0.8</formula>
    </cfRule>
  </conditionalFormatting>
  <conditionalFormatting sqref="E27">
    <cfRule type="cellIs" dxfId="56" priority="52" stopIfTrue="1" operator="lessThan">
      <formula>E$41*0.8</formula>
    </cfRule>
    <cfRule type="cellIs" dxfId="55" priority="53" stopIfTrue="1" operator="greaterThan">
      <formula>E$41*1.2</formula>
    </cfRule>
    <cfRule type="cellIs" dxfId="54" priority="54" stopIfTrue="1" operator="between">
      <formula>E$41*1.2</formula>
      <formula>E$41*0.8</formula>
    </cfRule>
  </conditionalFormatting>
  <conditionalFormatting sqref="F27">
    <cfRule type="cellIs" dxfId="53" priority="49" stopIfTrue="1" operator="lessThan">
      <formula>F$41*0.8</formula>
    </cfRule>
    <cfRule type="cellIs" dxfId="52" priority="50" stopIfTrue="1" operator="greaterThan">
      <formula>F$41*1.2</formula>
    </cfRule>
    <cfRule type="cellIs" dxfId="51" priority="51" stopIfTrue="1" operator="between">
      <formula>F$41*1.2</formula>
      <formula>F$41*0.8</formula>
    </cfRule>
  </conditionalFormatting>
  <conditionalFormatting sqref="G27">
    <cfRule type="cellIs" dxfId="50" priority="46" stopIfTrue="1" operator="lessThan">
      <formula>G$41*0.8</formula>
    </cfRule>
    <cfRule type="cellIs" dxfId="49" priority="47" stopIfTrue="1" operator="greaterThan">
      <formula>G$41*1.2</formula>
    </cfRule>
    <cfRule type="cellIs" dxfId="48" priority="48" stopIfTrue="1" operator="between">
      <formula>G$41*1.2</formula>
      <formula>G$41*0.8</formula>
    </cfRule>
  </conditionalFormatting>
  <conditionalFormatting sqref="H27">
    <cfRule type="cellIs" dxfId="47" priority="43" stopIfTrue="1" operator="lessThan">
      <formula>H$41*0.8</formula>
    </cfRule>
    <cfRule type="cellIs" dxfId="46" priority="44" stopIfTrue="1" operator="greaterThan">
      <formula>H$41*1.2</formula>
    </cfRule>
    <cfRule type="cellIs" dxfId="45" priority="45" stopIfTrue="1" operator="between">
      <formula>H$41*1.2</formula>
      <formula>H$41*0.8</formula>
    </cfRule>
  </conditionalFormatting>
  <conditionalFormatting sqref="I27">
    <cfRule type="cellIs" dxfId="44" priority="40" stopIfTrue="1" operator="lessThan">
      <formula>I$41*0.8</formula>
    </cfRule>
    <cfRule type="cellIs" dxfId="43" priority="41" stopIfTrue="1" operator="greaterThan">
      <formula>I$41*1.2</formula>
    </cfRule>
    <cfRule type="cellIs" dxfId="42" priority="42" stopIfTrue="1" operator="between">
      <formula>I$41*1.2</formula>
      <formula>I$41*0.8</formula>
    </cfRule>
  </conditionalFormatting>
  <conditionalFormatting sqref="J27">
    <cfRule type="cellIs" dxfId="41" priority="37" stopIfTrue="1" operator="lessThan">
      <formula>J$38*0.8</formula>
    </cfRule>
    <cfRule type="cellIs" dxfId="40" priority="38" stopIfTrue="1" operator="greaterThan">
      <formula>J$38*1.2</formula>
    </cfRule>
    <cfRule type="cellIs" dxfId="39" priority="39" stopIfTrue="1" operator="between">
      <formula>J$38*1.2</formula>
      <formula>J$38*0.8</formula>
    </cfRule>
  </conditionalFormatting>
  <conditionalFormatting sqref="K27">
    <cfRule type="cellIs" dxfId="38" priority="34" stopIfTrue="1" operator="lessThan">
      <formula>K$41*0.8</formula>
    </cfRule>
    <cfRule type="cellIs" dxfId="37" priority="35" stopIfTrue="1" operator="greaterThan">
      <formula>K$41*1.2</formula>
    </cfRule>
    <cfRule type="cellIs" dxfId="36" priority="36" stopIfTrue="1" operator="between">
      <formula>K$41*1.2</formula>
      <formula>K$41*0.8</formula>
    </cfRule>
  </conditionalFormatting>
  <conditionalFormatting sqref="L27">
    <cfRule type="cellIs" dxfId="35" priority="31" operator="lessThan">
      <formula>L$41*0.8</formula>
    </cfRule>
    <cfRule type="cellIs" dxfId="34" priority="32" operator="greaterThan">
      <formula>L$41*1.2</formula>
    </cfRule>
    <cfRule type="cellIs" dxfId="33" priority="33" operator="between">
      <formula>L$41*1.2</formula>
      <formula>L$41*0.8</formula>
    </cfRule>
  </conditionalFormatting>
  <conditionalFormatting sqref="M27:P27">
    <cfRule type="cellIs" dxfId="32" priority="28" stopIfTrue="1" operator="lessThan">
      <formula>M$41*0.8</formula>
    </cfRule>
    <cfRule type="cellIs" dxfId="31" priority="29" stopIfTrue="1" operator="greaterThan">
      <formula>M$41*1.2</formula>
    </cfRule>
    <cfRule type="cellIs" dxfId="30" priority="30" stopIfTrue="1" operator="between">
      <formula>M$41*1.2</formula>
      <formula>M$41*0.8</formula>
    </cfRule>
  </conditionalFormatting>
  <conditionalFormatting sqref="L27:P27">
    <cfRule type="cellIs" dxfId="29" priority="25" stopIfTrue="1" operator="lessThan">
      <formula>L$38*0.8</formula>
    </cfRule>
    <cfRule type="cellIs" dxfId="28" priority="26" stopIfTrue="1" operator="greaterThan">
      <formula>L$38*1.2</formula>
    </cfRule>
    <cfRule type="cellIs" dxfId="27" priority="27" stopIfTrue="1" operator="between">
      <formula>L$38*1.2</formula>
      <formula>L$38*0.8</formula>
    </cfRule>
  </conditionalFormatting>
  <conditionalFormatting sqref="K27">
    <cfRule type="cellIs" dxfId="26" priority="22" operator="lessThan">
      <formula>K$41*0.8</formula>
    </cfRule>
    <cfRule type="cellIs" dxfId="25" priority="23" operator="greaterThan">
      <formula>K$41*1.2</formula>
    </cfRule>
    <cfRule type="cellIs" dxfId="24" priority="24" operator="between">
      <formula>K$41*1.2</formula>
      <formula>K$41*0.8</formula>
    </cfRule>
  </conditionalFormatting>
  <conditionalFormatting sqref="K27">
    <cfRule type="cellIs" dxfId="23" priority="19" stopIfTrue="1" operator="lessThan">
      <formula>K$38*0.8</formula>
    </cfRule>
    <cfRule type="cellIs" dxfId="22" priority="20" stopIfTrue="1" operator="greaterThan">
      <formula>K$38*1.2</formula>
    </cfRule>
    <cfRule type="cellIs" dxfId="21" priority="21" stopIfTrue="1" operator="between">
      <formula>K$38*1.2</formula>
      <formula>K$38*0.8</formula>
    </cfRule>
  </conditionalFormatting>
  <conditionalFormatting sqref="D27:P27">
    <cfRule type="cellIs" dxfId="20" priority="16" stopIfTrue="1" operator="lessThan">
      <formula>D$38*0.8</formula>
    </cfRule>
    <cfRule type="cellIs" dxfId="19" priority="17" stopIfTrue="1" operator="greaterThan">
      <formula>D$38*1.2</formula>
    </cfRule>
    <cfRule type="cellIs" dxfId="18" priority="18" stopIfTrue="1" operator="between">
      <formula>D$38*1.2</formula>
      <formula>D$38*0.8</formula>
    </cfRule>
  </conditionalFormatting>
  <conditionalFormatting sqref="C45:Q45">
    <cfRule type="containsText" dxfId="17" priority="10" stopIfTrue="1" operator="containsText" text="O">
      <formula>NOT(ISERROR(SEARCH("O",C45)))</formula>
    </cfRule>
    <cfRule type="containsText" dxfId="16" priority="11" stopIfTrue="1" operator="containsText" text="R">
      <formula>NOT(ISERROR(SEARCH("R",C45)))</formula>
    </cfRule>
    <cfRule type="containsText" dxfId="15" priority="12" stopIfTrue="1" operator="containsText" text="V">
      <formula>NOT(ISERROR(SEARCH("V",C45)))</formula>
    </cfRule>
  </conditionalFormatting>
  <conditionalFormatting sqref="Q27">
    <cfRule type="cellIs" dxfId="14" priority="7" stopIfTrue="1" operator="lessThan">
      <formula>Q$41*0.8</formula>
    </cfRule>
    <cfRule type="cellIs" dxfId="13" priority="8" stopIfTrue="1" operator="greaterThan">
      <formula>Q$41*1.2</formula>
    </cfRule>
    <cfRule type="cellIs" dxfId="12" priority="9" stopIfTrue="1" operator="between">
      <formula>Q$41*1.2</formula>
      <formula>Q$41*0.8</formula>
    </cfRule>
  </conditionalFormatting>
  <conditionalFormatting sqref="Q27">
    <cfRule type="cellIs" dxfId="11" priority="4" stopIfTrue="1" operator="lessThan">
      <formula>Q$38*0.8</formula>
    </cfRule>
    <cfRule type="cellIs" dxfId="10" priority="5" stopIfTrue="1" operator="greaterThan">
      <formula>Q$38*1.2</formula>
    </cfRule>
    <cfRule type="cellIs" dxfId="9" priority="6" stopIfTrue="1" operator="between">
      <formula>Q$38*1.2</formula>
      <formula>Q$38*0.8</formula>
    </cfRule>
  </conditionalFormatting>
  <conditionalFormatting sqref="Q27">
    <cfRule type="cellIs" dxfId="8" priority="1" stopIfTrue="1" operator="lessThan">
      <formula>Q$38*0.8</formula>
    </cfRule>
    <cfRule type="cellIs" dxfId="7" priority="2" stopIfTrue="1" operator="greaterThan">
      <formula>Q$38*1.2</formula>
    </cfRule>
    <cfRule type="cellIs" dxfId="6" priority="3" stopIfTrue="1" operator="between">
      <formula>Q$38*1.2</formula>
      <formula>Q$38*0.8</formula>
    </cfRule>
  </conditionalFormatting>
  <hyperlinks>
    <hyperlink ref="C2" r:id="rId1"/>
    <hyperlink ref="B54" r:id="rId2"/>
  </hyperlinks>
  <pageMargins left="0.75" right="0.75" top="1" bottom="1" header="0.4921259845" footer="0.4921259845"/>
  <pageSetup paperSize="9" orientation="portrait" r:id="rId3"/>
  <headerFooter alignWithMargins="0"/>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Q55"/>
  <sheetViews>
    <sheetView zoomScale="80" zoomScaleNormal="80" workbookViewId="0">
      <selection activeCell="E52" sqref="E52:F53"/>
    </sheetView>
  </sheetViews>
  <sheetFormatPr defaultRowHeight="12.75"/>
  <cols>
    <col min="1" max="1" width="3" style="8" bestFit="1" customWidth="1"/>
    <col min="2" max="2" width="18" style="8" customWidth="1"/>
    <col min="3" max="3" width="11.140625" style="8" customWidth="1"/>
    <col min="4" max="15" width="9.28515625" style="8" customWidth="1"/>
    <col min="16" max="16384" width="9.140625" style="8"/>
  </cols>
  <sheetData>
    <row r="1" spans="2:17">
      <c r="B1" s="1" t="s">
        <v>21</v>
      </c>
      <c r="C1" s="8" t="s">
        <v>46</v>
      </c>
      <c r="D1" s="1"/>
    </row>
    <row r="2" spans="2:17">
      <c r="B2" s="3" t="s">
        <v>22</v>
      </c>
      <c r="C2" s="57" t="s">
        <v>176</v>
      </c>
      <c r="D2" s="3"/>
    </row>
    <row r="3" spans="2:17">
      <c r="B3" s="3" t="s">
        <v>23</v>
      </c>
      <c r="C3" s="6" t="s">
        <v>48</v>
      </c>
      <c r="D3" s="3"/>
    </row>
    <row r="4" spans="2:17">
      <c r="B4" s="3" t="s">
        <v>24</v>
      </c>
      <c r="C4" s="8" t="s">
        <v>49</v>
      </c>
      <c r="D4" s="3"/>
    </row>
    <row r="5" spans="2:17">
      <c r="B5" s="3" t="s">
        <v>34</v>
      </c>
      <c r="C5" s="3"/>
      <c r="D5" s="3"/>
      <c r="E5" s="9"/>
    </row>
    <row r="6" spans="2:17">
      <c r="B6" s="3" t="s">
        <v>70</v>
      </c>
      <c r="C6" s="17">
        <v>42166</v>
      </c>
      <c r="D6" s="3" t="s">
        <v>262</v>
      </c>
      <c r="E6" s="2"/>
    </row>
    <row r="7" spans="2:17">
      <c r="B7" s="3"/>
      <c r="C7" s="3"/>
      <c r="D7" s="3"/>
      <c r="E7" s="2"/>
    </row>
    <row r="8" spans="2:17">
      <c r="B8" s="3"/>
      <c r="C8" s="3"/>
      <c r="D8" s="3"/>
      <c r="E8" s="2"/>
    </row>
    <row r="9" spans="2:17">
      <c r="B9" s="7" t="s">
        <v>2</v>
      </c>
      <c r="C9" s="14" t="s">
        <v>141</v>
      </c>
      <c r="D9" s="14" t="s">
        <v>142</v>
      </c>
      <c r="E9" s="14" t="s">
        <v>143</v>
      </c>
      <c r="F9" s="14" t="s">
        <v>144</v>
      </c>
      <c r="G9" s="14" t="s">
        <v>145</v>
      </c>
      <c r="H9" s="14" t="s">
        <v>146</v>
      </c>
      <c r="I9" s="14" t="s">
        <v>147</v>
      </c>
      <c r="J9" s="14" t="s">
        <v>148</v>
      </c>
      <c r="K9" s="14" t="s">
        <v>149</v>
      </c>
      <c r="L9" s="14" t="s">
        <v>152</v>
      </c>
      <c r="M9" s="14" t="s">
        <v>153</v>
      </c>
      <c r="N9" s="14" t="s">
        <v>169</v>
      </c>
      <c r="O9" s="14" t="s">
        <v>179</v>
      </c>
      <c r="P9" s="14" t="s">
        <v>271</v>
      </c>
      <c r="Q9" s="14" t="s">
        <v>290</v>
      </c>
    </row>
    <row r="10" spans="2:17">
      <c r="B10" s="96" t="s">
        <v>14</v>
      </c>
      <c r="C10" s="99">
        <v>0.82</v>
      </c>
      <c r="D10" s="99">
        <v>0.93</v>
      </c>
      <c r="E10" s="99">
        <v>1.26</v>
      </c>
      <c r="F10" s="99">
        <v>0.93</v>
      </c>
      <c r="G10" s="99">
        <v>0.78</v>
      </c>
      <c r="H10" s="99">
        <v>0.77</v>
      </c>
      <c r="I10" s="99">
        <v>0.78</v>
      </c>
      <c r="J10" s="99">
        <v>0.61</v>
      </c>
      <c r="K10" s="100">
        <v>0.65</v>
      </c>
      <c r="L10" s="100">
        <v>0.66</v>
      </c>
      <c r="M10" s="100">
        <v>0.61</v>
      </c>
      <c r="N10" s="100">
        <v>0.53</v>
      </c>
      <c r="O10" s="101">
        <v>0.53</v>
      </c>
      <c r="P10" s="101">
        <v>0.53</v>
      </c>
      <c r="Q10" s="101">
        <v>0.53</v>
      </c>
    </row>
    <row r="11" spans="2:17">
      <c r="B11" s="96" t="s">
        <v>16</v>
      </c>
      <c r="C11" s="99">
        <v>0.69</v>
      </c>
      <c r="D11" s="99">
        <v>0.71</v>
      </c>
      <c r="E11" s="99">
        <v>0.38</v>
      </c>
      <c r="F11" s="99">
        <v>0.52</v>
      </c>
      <c r="G11" s="99">
        <v>0.49</v>
      </c>
      <c r="H11" s="99">
        <v>0.47</v>
      </c>
      <c r="I11" s="99">
        <v>0.78</v>
      </c>
      <c r="J11" s="99">
        <v>0.44</v>
      </c>
      <c r="K11" s="100">
        <v>0.55000000000000004</v>
      </c>
      <c r="L11" s="100">
        <v>0.83</v>
      </c>
      <c r="M11" s="100">
        <v>0.69</v>
      </c>
      <c r="N11" s="100">
        <v>0.56999999999999995</v>
      </c>
      <c r="O11" s="101">
        <v>0.56999999999999995</v>
      </c>
      <c r="P11" s="101">
        <v>0.56999999999999995</v>
      </c>
      <c r="Q11" s="101">
        <v>0.56999999999999995</v>
      </c>
    </row>
    <row r="12" spans="2:17">
      <c r="B12" s="96" t="s">
        <v>9</v>
      </c>
      <c r="C12" s="99">
        <v>0.48</v>
      </c>
      <c r="D12" s="99">
        <v>0.51</v>
      </c>
      <c r="E12" s="99">
        <v>0.42</v>
      </c>
      <c r="F12" s="99">
        <v>0.3</v>
      </c>
      <c r="G12" s="99">
        <v>0.31</v>
      </c>
      <c r="H12" s="99">
        <v>0.37</v>
      </c>
      <c r="I12" s="99">
        <v>0.4</v>
      </c>
      <c r="J12" s="99">
        <v>0.43</v>
      </c>
      <c r="K12" s="100">
        <v>0.45</v>
      </c>
      <c r="L12" s="100">
        <v>0.64</v>
      </c>
      <c r="M12" s="100">
        <v>0.64</v>
      </c>
      <c r="N12" s="100">
        <v>0.43</v>
      </c>
      <c r="O12" s="101">
        <v>0.43</v>
      </c>
      <c r="P12" s="101">
        <v>0.43</v>
      </c>
      <c r="Q12" s="101">
        <v>0.43</v>
      </c>
    </row>
    <row r="13" spans="2:17">
      <c r="B13" s="96" t="s">
        <v>60</v>
      </c>
      <c r="C13" s="101">
        <v>0.46</v>
      </c>
      <c r="D13" s="101">
        <v>0.46</v>
      </c>
      <c r="E13" s="99">
        <v>0.46</v>
      </c>
      <c r="F13" s="99">
        <v>0.74</v>
      </c>
      <c r="G13" s="99">
        <v>0.25</v>
      </c>
      <c r="H13" s="99">
        <v>0.11</v>
      </c>
      <c r="I13" s="99">
        <v>0.12</v>
      </c>
      <c r="J13" s="99">
        <v>0.61</v>
      </c>
      <c r="K13" s="100">
        <v>0.56000000000000005</v>
      </c>
      <c r="L13" s="100">
        <v>0.5</v>
      </c>
      <c r="M13" s="100">
        <v>0.09</v>
      </c>
      <c r="N13" s="100">
        <v>0.1</v>
      </c>
      <c r="O13" s="101">
        <v>0.1</v>
      </c>
      <c r="P13" s="101">
        <v>0.1</v>
      </c>
      <c r="Q13" s="101">
        <v>0.1</v>
      </c>
    </row>
    <row r="14" spans="2:17">
      <c r="B14" s="96" t="s">
        <v>25</v>
      </c>
      <c r="C14" s="99">
        <v>2.67</v>
      </c>
      <c r="D14" s="99">
        <v>3.06</v>
      </c>
      <c r="E14" s="99">
        <v>3.31</v>
      </c>
      <c r="F14" s="99">
        <v>2.33</v>
      </c>
      <c r="G14" s="99">
        <v>1.66</v>
      </c>
      <c r="H14" s="99">
        <v>1.43</v>
      </c>
      <c r="I14" s="99">
        <v>0.59</v>
      </c>
      <c r="J14" s="99">
        <v>0.72</v>
      </c>
      <c r="K14" s="100">
        <v>0.65</v>
      </c>
      <c r="L14" s="100">
        <v>1.03</v>
      </c>
      <c r="M14" s="100">
        <v>0.69</v>
      </c>
      <c r="N14" s="100">
        <v>0.79</v>
      </c>
      <c r="O14" s="101">
        <v>0.79</v>
      </c>
      <c r="P14" s="101">
        <v>0.79</v>
      </c>
      <c r="Q14" s="101">
        <v>0.79</v>
      </c>
    </row>
    <row r="15" spans="2:17">
      <c r="B15" s="96" t="s">
        <v>263</v>
      </c>
      <c r="C15" s="99"/>
      <c r="D15" s="99"/>
      <c r="E15" s="99"/>
      <c r="F15" s="99"/>
      <c r="G15" s="99"/>
      <c r="H15" s="99"/>
      <c r="I15" s="99"/>
      <c r="J15" s="99"/>
      <c r="K15" s="100"/>
      <c r="L15" s="100"/>
      <c r="M15" s="100"/>
      <c r="N15" s="100"/>
      <c r="O15" s="101"/>
      <c r="P15" s="101"/>
      <c r="Q15" s="101"/>
    </row>
    <row r="16" spans="2:17">
      <c r="B16" s="96" t="s">
        <v>8</v>
      </c>
      <c r="C16" s="99">
        <v>0.95</v>
      </c>
      <c r="D16" s="99">
        <v>0.98</v>
      </c>
      <c r="E16" s="99">
        <v>0.84</v>
      </c>
      <c r="F16" s="99">
        <v>0.72</v>
      </c>
      <c r="G16" s="99">
        <v>0.81</v>
      </c>
      <c r="H16" s="99">
        <v>0.77</v>
      </c>
      <c r="I16" s="99">
        <v>0.74</v>
      </c>
      <c r="J16" s="99">
        <v>0.77</v>
      </c>
      <c r="K16" s="100">
        <v>0.77</v>
      </c>
      <c r="L16" s="100">
        <v>0.98</v>
      </c>
      <c r="M16" s="100">
        <v>0.42</v>
      </c>
      <c r="N16" s="100">
        <v>0.46</v>
      </c>
      <c r="O16" s="101">
        <v>0.46</v>
      </c>
      <c r="P16" s="101">
        <v>0.46</v>
      </c>
      <c r="Q16" s="101">
        <v>0.46</v>
      </c>
    </row>
    <row r="17" spans="1:17">
      <c r="B17" s="96" t="s">
        <v>17</v>
      </c>
      <c r="C17" s="99">
        <v>1.0900000000000001</v>
      </c>
      <c r="D17" s="99">
        <v>1.22</v>
      </c>
      <c r="E17" s="99">
        <v>0.77</v>
      </c>
      <c r="F17" s="99">
        <v>0.69</v>
      </c>
      <c r="G17" s="99">
        <v>0.59</v>
      </c>
      <c r="H17" s="99">
        <v>0.6</v>
      </c>
      <c r="I17" s="99">
        <v>0.49</v>
      </c>
      <c r="J17" s="99">
        <v>0.46</v>
      </c>
      <c r="K17" s="100">
        <v>0.51</v>
      </c>
      <c r="L17" s="100">
        <v>0.52</v>
      </c>
      <c r="M17" s="100">
        <v>0.46</v>
      </c>
      <c r="N17" s="100">
        <v>0.42</v>
      </c>
      <c r="O17" s="101">
        <v>0.42</v>
      </c>
      <c r="P17" s="101">
        <v>0.42</v>
      </c>
      <c r="Q17" s="101">
        <v>0.42</v>
      </c>
    </row>
    <row r="18" spans="1:17">
      <c r="B18" s="96" t="s">
        <v>26</v>
      </c>
      <c r="C18" s="99">
        <v>0.1</v>
      </c>
      <c r="D18" s="99">
        <v>0.12</v>
      </c>
      <c r="E18" s="99">
        <v>0.13</v>
      </c>
      <c r="F18" s="99">
        <v>0.08</v>
      </c>
      <c r="G18" s="99">
        <v>0.36</v>
      </c>
      <c r="H18" s="99">
        <v>0.32</v>
      </c>
      <c r="I18" s="99">
        <v>0.26</v>
      </c>
      <c r="J18" s="99">
        <v>0.23</v>
      </c>
      <c r="K18" s="100">
        <v>0.26</v>
      </c>
      <c r="L18" s="100">
        <v>0.28999999999999998</v>
      </c>
      <c r="M18" s="100">
        <v>0.3</v>
      </c>
      <c r="N18" s="100">
        <v>0.32</v>
      </c>
      <c r="O18" s="101">
        <v>0.32</v>
      </c>
      <c r="P18" s="101">
        <v>0.32</v>
      </c>
      <c r="Q18" s="101">
        <v>0.32</v>
      </c>
    </row>
    <row r="19" spans="1:17">
      <c r="A19" s="4"/>
      <c r="B19" s="96" t="s">
        <v>11</v>
      </c>
      <c r="C19" s="99">
        <v>1.37</v>
      </c>
      <c r="D19" s="99">
        <v>1.47</v>
      </c>
      <c r="E19" s="99">
        <v>1.2</v>
      </c>
      <c r="F19" s="99">
        <v>1.29</v>
      </c>
      <c r="G19" s="99">
        <v>1.29</v>
      </c>
      <c r="H19" s="99">
        <v>1.34</v>
      </c>
      <c r="I19" s="99">
        <v>1.28</v>
      </c>
      <c r="J19" s="99">
        <v>1.1499999999999999</v>
      </c>
      <c r="K19" s="100">
        <v>1.1100000000000001</v>
      </c>
      <c r="L19" s="100">
        <v>1.22</v>
      </c>
      <c r="M19" s="100">
        <v>1.1599999999999999</v>
      </c>
      <c r="N19" s="100">
        <v>1.24</v>
      </c>
      <c r="O19" s="101">
        <v>1.24</v>
      </c>
      <c r="P19" s="101">
        <v>1.24</v>
      </c>
      <c r="Q19" s="101">
        <v>1.24</v>
      </c>
    </row>
    <row r="20" spans="1:17">
      <c r="B20" s="96" t="s">
        <v>5</v>
      </c>
      <c r="C20" s="99">
        <v>0.6</v>
      </c>
      <c r="D20" s="99">
        <v>0.57999999999999996</v>
      </c>
      <c r="E20" s="99">
        <v>0.48</v>
      </c>
      <c r="F20" s="99">
        <v>0.47</v>
      </c>
      <c r="G20" s="99">
        <v>0.56000000000000005</v>
      </c>
      <c r="H20" s="99">
        <v>0.52</v>
      </c>
      <c r="I20" s="99">
        <v>1.68</v>
      </c>
      <c r="J20" s="99">
        <v>0.51</v>
      </c>
      <c r="K20" s="100">
        <v>0.66</v>
      </c>
      <c r="L20" s="100">
        <v>0.74</v>
      </c>
      <c r="M20" s="100">
        <v>0.75</v>
      </c>
      <c r="N20" s="100">
        <v>0.62</v>
      </c>
      <c r="O20" s="101">
        <v>0.62</v>
      </c>
      <c r="P20" s="101">
        <v>0.62</v>
      </c>
      <c r="Q20" s="101">
        <v>0.62</v>
      </c>
    </row>
    <row r="21" spans="1:17">
      <c r="B21" s="96" t="s">
        <v>18</v>
      </c>
      <c r="C21" s="99">
        <v>0.73</v>
      </c>
      <c r="D21" s="99">
        <v>0.66</v>
      </c>
      <c r="E21" s="99">
        <v>0.25</v>
      </c>
      <c r="F21" s="99">
        <v>0.44</v>
      </c>
      <c r="G21" s="99">
        <v>0.36</v>
      </c>
      <c r="H21" s="99">
        <v>0.38</v>
      </c>
      <c r="I21" s="99">
        <v>0.42</v>
      </c>
      <c r="J21" s="99">
        <v>0.49</v>
      </c>
      <c r="K21" s="100">
        <v>0.74</v>
      </c>
      <c r="L21" s="100">
        <v>0.93</v>
      </c>
      <c r="M21" s="100">
        <v>0.86</v>
      </c>
      <c r="N21" s="100">
        <v>1.21</v>
      </c>
      <c r="O21" s="101">
        <v>1.21</v>
      </c>
      <c r="P21" s="101">
        <v>1.21</v>
      </c>
      <c r="Q21" s="101">
        <v>1.21</v>
      </c>
    </row>
    <row r="22" spans="1:17">
      <c r="B22" s="96" t="s">
        <v>19</v>
      </c>
      <c r="C22" s="99">
        <v>1.1200000000000001</v>
      </c>
      <c r="D22" s="99">
        <v>1.01</v>
      </c>
      <c r="E22" s="99">
        <v>1.05</v>
      </c>
      <c r="F22" s="99">
        <v>1.36</v>
      </c>
      <c r="G22" s="99">
        <v>1.27</v>
      </c>
      <c r="H22" s="99">
        <v>1.83</v>
      </c>
      <c r="I22" s="99">
        <v>1.51</v>
      </c>
      <c r="J22" s="99">
        <v>1.33</v>
      </c>
      <c r="K22" s="100">
        <v>2.1</v>
      </c>
      <c r="L22" s="100">
        <v>1.67</v>
      </c>
      <c r="M22" s="100">
        <v>1.97</v>
      </c>
      <c r="N22" s="100">
        <v>1.1100000000000001</v>
      </c>
      <c r="O22" s="101">
        <v>1.1100000000000001</v>
      </c>
      <c r="P22" s="101">
        <v>1.1100000000000001</v>
      </c>
      <c r="Q22" s="101">
        <v>1.1100000000000001</v>
      </c>
    </row>
    <row r="23" spans="1:17">
      <c r="B23" s="96" t="s">
        <v>7</v>
      </c>
      <c r="C23" s="99">
        <v>0.93</v>
      </c>
      <c r="D23" s="99">
        <v>0.95</v>
      </c>
      <c r="E23" s="99">
        <v>1.42</v>
      </c>
      <c r="F23" s="99">
        <v>0.44</v>
      </c>
      <c r="G23" s="99">
        <v>0.38</v>
      </c>
      <c r="H23" s="99">
        <v>0.49</v>
      </c>
      <c r="I23" s="99">
        <v>0.55000000000000004</v>
      </c>
      <c r="J23" s="99">
        <v>0.66</v>
      </c>
      <c r="K23" s="100">
        <v>1.19</v>
      </c>
      <c r="L23" s="100">
        <v>0.96</v>
      </c>
      <c r="M23" s="100">
        <v>1.06</v>
      </c>
      <c r="N23" s="100">
        <v>0.68</v>
      </c>
      <c r="O23" s="101">
        <v>0.68</v>
      </c>
      <c r="P23" s="101">
        <v>0.68</v>
      </c>
      <c r="Q23" s="101">
        <v>0.68</v>
      </c>
    </row>
    <row r="24" spans="1:17">
      <c r="B24" s="96" t="s">
        <v>13</v>
      </c>
      <c r="C24" s="99">
        <v>0.51</v>
      </c>
      <c r="D24" s="99">
        <v>0.56000000000000005</v>
      </c>
      <c r="E24" s="99">
        <v>0.95</v>
      </c>
      <c r="F24" s="99">
        <v>0.47</v>
      </c>
      <c r="G24" s="99">
        <v>0.45</v>
      </c>
      <c r="H24" s="99">
        <v>0.43</v>
      </c>
      <c r="I24" s="99">
        <v>0.45</v>
      </c>
      <c r="J24" s="99">
        <v>0.36</v>
      </c>
      <c r="K24" s="100">
        <v>0.37</v>
      </c>
      <c r="L24" s="100">
        <v>0.38</v>
      </c>
      <c r="M24" s="100">
        <v>0.27</v>
      </c>
      <c r="N24" s="100">
        <v>0.24</v>
      </c>
      <c r="O24" s="101">
        <v>0.24</v>
      </c>
      <c r="P24" s="101">
        <v>0.24</v>
      </c>
      <c r="Q24" s="101">
        <v>0.24</v>
      </c>
    </row>
    <row r="25" spans="1:17">
      <c r="B25" s="96" t="s">
        <v>27</v>
      </c>
      <c r="C25" s="99">
        <v>0.7</v>
      </c>
      <c r="D25" s="99">
        <v>0.72</v>
      </c>
      <c r="E25" s="99">
        <v>0.49</v>
      </c>
      <c r="F25" s="99">
        <v>0.62</v>
      </c>
      <c r="G25" s="99">
        <v>0.57999999999999996</v>
      </c>
      <c r="H25" s="99">
        <v>1.1000000000000001</v>
      </c>
      <c r="I25" s="99">
        <v>1.31</v>
      </c>
      <c r="J25" s="99">
        <v>2.17</v>
      </c>
      <c r="K25" s="100">
        <v>0.57999999999999996</v>
      </c>
      <c r="L25" s="100">
        <v>0.72</v>
      </c>
      <c r="M25" s="100">
        <v>0.99</v>
      </c>
      <c r="N25" s="100">
        <v>0.92</v>
      </c>
      <c r="O25" s="101">
        <v>0.92</v>
      </c>
      <c r="P25" s="101">
        <v>0.92</v>
      </c>
      <c r="Q25" s="101">
        <v>0.92</v>
      </c>
    </row>
    <row r="26" spans="1:17">
      <c r="B26" s="96" t="s">
        <v>28</v>
      </c>
      <c r="C26" s="99">
        <v>0.33</v>
      </c>
      <c r="D26" s="99">
        <v>0.16</v>
      </c>
      <c r="E26" s="99">
        <v>0.41</v>
      </c>
      <c r="F26" s="99">
        <v>0.32</v>
      </c>
      <c r="G26" s="99">
        <v>0.56999999999999995</v>
      </c>
      <c r="H26" s="99">
        <v>0.52</v>
      </c>
      <c r="I26" s="99">
        <v>0.52</v>
      </c>
      <c r="J26" s="99">
        <v>0.61</v>
      </c>
      <c r="K26" s="100">
        <v>0.44</v>
      </c>
      <c r="L26" s="100">
        <v>0.63</v>
      </c>
      <c r="M26" s="100">
        <v>0.57999999999999996</v>
      </c>
      <c r="N26" s="100">
        <v>0.68</v>
      </c>
      <c r="O26" s="101">
        <v>0.68</v>
      </c>
      <c r="P26" s="101">
        <v>0.68</v>
      </c>
      <c r="Q26" s="101">
        <v>0.68</v>
      </c>
    </row>
    <row r="27" spans="1:17">
      <c r="B27" s="96" t="s">
        <v>4</v>
      </c>
      <c r="C27" s="99">
        <v>0.35</v>
      </c>
      <c r="D27" s="99">
        <v>0.31</v>
      </c>
      <c r="E27" s="99">
        <v>0.4</v>
      </c>
      <c r="F27" s="99">
        <v>0.4</v>
      </c>
      <c r="G27" s="99">
        <v>0.31</v>
      </c>
      <c r="H27" s="99">
        <v>0.25</v>
      </c>
      <c r="I27" s="99">
        <v>0.23</v>
      </c>
      <c r="J27" s="99">
        <v>0.2</v>
      </c>
      <c r="K27" s="99">
        <v>0.19</v>
      </c>
      <c r="L27" s="100">
        <v>0.31</v>
      </c>
      <c r="M27" s="100">
        <v>0.24</v>
      </c>
      <c r="N27" s="100">
        <v>0.24</v>
      </c>
      <c r="O27" s="101">
        <v>0.24</v>
      </c>
      <c r="P27" s="101">
        <v>0.24</v>
      </c>
      <c r="Q27" s="101">
        <v>0.24</v>
      </c>
    </row>
    <row r="28" spans="1:17">
      <c r="B28" s="96" t="s">
        <v>29</v>
      </c>
      <c r="C28" s="99">
        <v>3.38</v>
      </c>
      <c r="D28" s="99">
        <v>4.25</v>
      </c>
      <c r="E28" s="99">
        <v>4.41</v>
      </c>
      <c r="F28" s="99">
        <v>2.11</v>
      </c>
      <c r="G28" s="99">
        <v>3.7</v>
      </c>
      <c r="H28" s="99">
        <v>3.58</v>
      </c>
      <c r="I28" s="99">
        <v>2.81</v>
      </c>
      <c r="J28" s="99">
        <v>2.38</v>
      </c>
      <c r="K28" s="100">
        <v>1.97</v>
      </c>
      <c r="L28" s="100">
        <v>1.89</v>
      </c>
      <c r="M28" s="100">
        <v>1.39</v>
      </c>
      <c r="N28" s="100">
        <v>1.6</v>
      </c>
      <c r="O28" s="101">
        <v>1.6</v>
      </c>
      <c r="P28" s="101">
        <v>1.6</v>
      </c>
      <c r="Q28" s="101">
        <v>1.6</v>
      </c>
    </row>
    <row r="29" spans="1:17">
      <c r="B29" s="96" t="s">
        <v>10</v>
      </c>
      <c r="C29" s="99">
        <v>0.5</v>
      </c>
      <c r="D29" s="99">
        <v>0.4</v>
      </c>
      <c r="E29" s="99">
        <v>0.46</v>
      </c>
      <c r="F29" s="99">
        <v>0.43</v>
      </c>
      <c r="G29" s="99">
        <v>0.41</v>
      </c>
      <c r="H29" s="99">
        <v>0.41</v>
      </c>
      <c r="I29" s="99">
        <v>0.38</v>
      </c>
      <c r="J29" s="99">
        <v>0.38</v>
      </c>
      <c r="K29" s="100">
        <v>0.4</v>
      </c>
      <c r="L29" s="100">
        <v>0.45</v>
      </c>
      <c r="M29" s="100">
        <v>0.46</v>
      </c>
      <c r="N29" s="100">
        <v>0.44</v>
      </c>
      <c r="O29" s="101">
        <v>0.44</v>
      </c>
      <c r="P29" s="101">
        <v>0.44</v>
      </c>
      <c r="Q29" s="101">
        <v>0.44</v>
      </c>
    </row>
    <row r="30" spans="1:17">
      <c r="B30" s="96" t="s">
        <v>20</v>
      </c>
      <c r="C30" s="99">
        <v>0.95</v>
      </c>
      <c r="D30" s="99">
        <v>0.63</v>
      </c>
      <c r="E30" s="99">
        <v>0.45</v>
      </c>
      <c r="F30" s="99">
        <v>2.99</v>
      </c>
      <c r="G30" s="99">
        <v>1.43</v>
      </c>
      <c r="H30" s="99">
        <v>0.77</v>
      </c>
      <c r="I30" s="99">
        <v>0.84</v>
      </c>
      <c r="J30" s="99">
        <v>0.6</v>
      </c>
      <c r="K30" s="100">
        <v>0.92</v>
      </c>
      <c r="L30" s="100">
        <v>0.94</v>
      </c>
      <c r="M30" s="100">
        <v>0.94</v>
      </c>
      <c r="N30" s="100">
        <v>0.76</v>
      </c>
      <c r="O30" s="101">
        <v>0.76</v>
      </c>
      <c r="P30" s="101">
        <v>0.76</v>
      </c>
      <c r="Q30" s="101">
        <v>0.76</v>
      </c>
    </row>
    <row r="31" spans="1:17">
      <c r="B31" s="96" t="s">
        <v>6</v>
      </c>
      <c r="C31" s="99">
        <v>1.59</v>
      </c>
      <c r="D31" s="99">
        <v>2.42</v>
      </c>
      <c r="E31" s="99">
        <v>2.0699999999999998</v>
      </c>
      <c r="F31" s="99">
        <v>2.2000000000000002</v>
      </c>
      <c r="G31" s="99">
        <v>1.43</v>
      </c>
      <c r="H31" s="99">
        <v>0.9</v>
      </c>
      <c r="I31" s="99">
        <v>0.89</v>
      </c>
      <c r="J31" s="99">
        <v>1.27</v>
      </c>
      <c r="K31" s="100">
        <v>0.92</v>
      </c>
      <c r="L31" s="100">
        <v>0.98</v>
      </c>
      <c r="M31" s="100">
        <v>0.88</v>
      </c>
      <c r="N31" s="100">
        <v>1.03</v>
      </c>
      <c r="O31" s="101">
        <v>1.03</v>
      </c>
      <c r="P31" s="101">
        <v>1.03</v>
      </c>
      <c r="Q31" s="101">
        <v>1.03</v>
      </c>
    </row>
    <row r="32" spans="1:17">
      <c r="B32" s="97" t="s">
        <v>30</v>
      </c>
      <c r="C32" s="99">
        <v>0.4</v>
      </c>
      <c r="D32" s="99">
        <v>0.35</v>
      </c>
      <c r="E32" s="99">
        <v>0.3</v>
      </c>
      <c r="F32" s="99">
        <v>0.43</v>
      </c>
      <c r="G32" s="99">
        <v>0.55000000000000004</v>
      </c>
      <c r="H32" s="99">
        <v>0.6</v>
      </c>
      <c r="I32" s="99">
        <v>0.49</v>
      </c>
      <c r="J32" s="99">
        <v>0.45</v>
      </c>
      <c r="K32" s="100">
        <v>0.55000000000000004</v>
      </c>
      <c r="L32" s="100">
        <v>0.51</v>
      </c>
      <c r="M32" s="100">
        <v>0.46</v>
      </c>
      <c r="N32" s="100">
        <v>0.25</v>
      </c>
      <c r="O32" s="101">
        <v>0.25</v>
      </c>
      <c r="P32" s="101">
        <v>0.25</v>
      </c>
      <c r="Q32" s="101">
        <v>0.25</v>
      </c>
    </row>
    <row r="33" spans="2:17">
      <c r="B33" s="97" t="s">
        <v>31</v>
      </c>
      <c r="C33" s="99">
        <v>2.3199999999999998</v>
      </c>
      <c r="D33" s="99">
        <v>1.85</v>
      </c>
      <c r="E33" s="99">
        <v>3.79</v>
      </c>
      <c r="F33" s="99">
        <v>2.74</v>
      </c>
      <c r="G33" s="99">
        <v>0.56999999999999995</v>
      </c>
      <c r="H33" s="99">
        <v>0.61</v>
      </c>
      <c r="I33" s="99">
        <v>0.74</v>
      </c>
      <c r="J33" s="99">
        <v>0.76</v>
      </c>
      <c r="K33" s="100">
        <v>0.92</v>
      </c>
      <c r="L33" s="100">
        <v>0.7</v>
      </c>
      <c r="M33" s="100">
        <v>0.81</v>
      </c>
      <c r="N33" s="100">
        <v>0.92</v>
      </c>
      <c r="O33" s="101">
        <v>0.92</v>
      </c>
      <c r="P33" s="101">
        <v>0.92</v>
      </c>
      <c r="Q33" s="101">
        <v>0.92</v>
      </c>
    </row>
    <row r="34" spans="2:17">
      <c r="B34" s="96" t="s">
        <v>71</v>
      </c>
      <c r="C34" s="101">
        <v>1.92</v>
      </c>
      <c r="D34" s="101">
        <v>1.92</v>
      </c>
      <c r="E34" s="99">
        <v>1.92</v>
      </c>
      <c r="F34" s="99">
        <v>2.2999999999999998</v>
      </c>
      <c r="G34" s="99">
        <v>2.62</v>
      </c>
      <c r="H34" s="99">
        <v>0.56999999999999995</v>
      </c>
      <c r="I34" s="99">
        <v>0.67</v>
      </c>
      <c r="J34" s="99">
        <v>1.19</v>
      </c>
      <c r="K34" s="100">
        <v>0.63</v>
      </c>
      <c r="L34" s="100">
        <v>0.65</v>
      </c>
      <c r="M34" s="100">
        <v>0.23</v>
      </c>
      <c r="N34" s="100">
        <v>0.4</v>
      </c>
      <c r="O34" s="101">
        <v>0.4</v>
      </c>
      <c r="P34" s="101">
        <v>0.4</v>
      </c>
      <c r="Q34" s="101">
        <v>0.4</v>
      </c>
    </row>
    <row r="35" spans="2:17">
      <c r="B35" s="96" t="s">
        <v>15</v>
      </c>
      <c r="C35" s="99">
        <v>0.22</v>
      </c>
      <c r="D35" s="99">
        <v>0.24</v>
      </c>
      <c r="E35" s="99">
        <v>0.28999999999999998</v>
      </c>
      <c r="F35" s="99">
        <v>0.26</v>
      </c>
      <c r="G35" s="99">
        <v>0.28999999999999998</v>
      </c>
      <c r="H35" s="99">
        <v>0.24</v>
      </c>
      <c r="I35" s="99">
        <v>0.24</v>
      </c>
      <c r="J35" s="99">
        <v>0.28000000000000003</v>
      </c>
      <c r="K35" s="100">
        <v>0.27</v>
      </c>
      <c r="L35" s="100">
        <v>0.32</v>
      </c>
      <c r="M35" s="100">
        <v>0.32</v>
      </c>
      <c r="N35" s="100">
        <v>0.27</v>
      </c>
      <c r="O35" s="101">
        <v>0.27</v>
      </c>
      <c r="P35" s="101">
        <v>0.27</v>
      </c>
      <c r="Q35" s="101">
        <v>0.27</v>
      </c>
    </row>
    <row r="36" spans="2:17">
      <c r="B36" s="96" t="s">
        <v>32</v>
      </c>
      <c r="C36" s="99">
        <v>1</v>
      </c>
      <c r="D36" s="99">
        <v>1.03</v>
      </c>
      <c r="E36" s="99">
        <v>0.56999999999999995</v>
      </c>
      <c r="F36" s="99">
        <v>0.71</v>
      </c>
      <c r="G36" s="99">
        <v>0.89</v>
      </c>
      <c r="H36" s="99">
        <v>0.72</v>
      </c>
      <c r="I36" s="99">
        <v>0.73</v>
      </c>
      <c r="J36" s="99">
        <v>0.56000000000000005</v>
      </c>
      <c r="K36" s="100">
        <v>0.66</v>
      </c>
      <c r="L36" s="100">
        <v>1.04</v>
      </c>
      <c r="M36" s="100">
        <v>1.03</v>
      </c>
      <c r="N36" s="100">
        <v>1.1100000000000001</v>
      </c>
      <c r="O36" s="101">
        <v>1.1100000000000001</v>
      </c>
      <c r="P36" s="101">
        <v>1.1100000000000001</v>
      </c>
      <c r="Q36" s="101">
        <v>1.1100000000000001</v>
      </c>
    </row>
    <row r="37" spans="2:17">
      <c r="B37" s="96" t="s">
        <v>12</v>
      </c>
      <c r="C37" s="99">
        <v>0.45</v>
      </c>
      <c r="D37" s="99">
        <v>0.42</v>
      </c>
      <c r="E37" s="99">
        <v>0.28999999999999998</v>
      </c>
      <c r="F37" s="99">
        <v>0.48</v>
      </c>
      <c r="G37" s="99">
        <v>0.87</v>
      </c>
      <c r="H37" s="99">
        <v>0.97</v>
      </c>
      <c r="I37" s="99">
        <v>0.99</v>
      </c>
      <c r="J37" s="99">
        <v>0.94</v>
      </c>
      <c r="K37" s="100">
        <v>0.9</v>
      </c>
      <c r="L37" s="100">
        <v>0.9</v>
      </c>
      <c r="M37" s="100">
        <v>0.82</v>
      </c>
      <c r="N37" s="100">
        <v>0.78</v>
      </c>
      <c r="O37" s="101">
        <v>0.78</v>
      </c>
      <c r="P37" s="101">
        <v>0.78</v>
      </c>
      <c r="Q37" s="101">
        <v>0.78</v>
      </c>
    </row>
    <row r="38" spans="2:17">
      <c r="B38" s="18" t="s">
        <v>281</v>
      </c>
      <c r="C38" s="22">
        <v>0.67</v>
      </c>
      <c r="D38" s="22">
        <v>0.71</v>
      </c>
      <c r="E38" s="22">
        <v>0.8</v>
      </c>
      <c r="F38" s="22">
        <v>0.7</v>
      </c>
      <c r="G38" s="22">
        <v>0.62</v>
      </c>
      <c r="H38" s="22">
        <v>0.56999999999999995</v>
      </c>
      <c r="I38" s="22">
        <v>0.75</v>
      </c>
      <c r="J38" s="22">
        <v>0.52</v>
      </c>
      <c r="K38" s="22">
        <v>0.57999999999999996</v>
      </c>
      <c r="L38" s="22">
        <v>0.62</v>
      </c>
      <c r="M38" s="22">
        <v>0.56999999999999995</v>
      </c>
      <c r="N38" s="22">
        <v>0.51</v>
      </c>
      <c r="O38" s="21">
        <v>0.51</v>
      </c>
      <c r="P38" s="21">
        <v>0.51</v>
      </c>
      <c r="Q38" s="21">
        <v>0.51</v>
      </c>
    </row>
    <row r="39" spans="2:17">
      <c r="B39" s="18" t="s">
        <v>150</v>
      </c>
      <c r="C39" s="98"/>
      <c r="D39" s="98"/>
      <c r="E39" s="98"/>
      <c r="F39" s="98"/>
      <c r="G39" s="98"/>
      <c r="H39" s="98"/>
      <c r="I39" s="98"/>
      <c r="J39" s="16"/>
      <c r="K39" s="16"/>
      <c r="L39" s="16"/>
      <c r="M39" s="16"/>
      <c r="N39" s="16"/>
      <c r="O39" s="16"/>
      <c r="P39" s="16"/>
      <c r="Q39" s="16"/>
    </row>
    <row r="40" spans="2:17">
      <c r="B40" s="18" t="s">
        <v>151</v>
      </c>
      <c r="C40" s="98"/>
      <c r="D40" s="98"/>
      <c r="E40" s="98"/>
      <c r="F40" s="98"/>
      <c r="G40" s="98"/>
      <c r="H40" s="98"/>
      <c r="I40" s="98"/>
      <c r="J40" s="16"/>
      <c r="K40" s="16"/>
      <c r="L40" s="16"/>
      <c r="M40" s="16"/>
      <c r="N40" s="16"/>
      <c r="O40" s="16"/>
      <c r="P40" s="16"/>
      <c r="Q40" s="16"/>
    </row>
    <row r="41" spans="2:17">
      <c r="B41" s="18" t="s">
        <v>282</v>
      </c>
      <c r="C41" s="98"/>
      <c r="D41" s="98"/>
      <c r="E41" s="98"/>
      <c r="F41" s="98"/>
      <c r="G41" s="98"/>
      <c r="H41" s="98"/>
      <c r="I41" s="98"/>
      <c r="J41" s="16"/>
      <c r="K41" s="16"/>
      <c r="L41" s="16"/>
      <c r="M41" s="16"/>
      <c r="N41" s="16"/>
      <c r="O41" s="16"/>
      <c r="P41" s="16"/>
      <c r="Q41" s="16"/>
    </row>
    <row r="42" spans="2:17">
      <c r="B42" s="44" t="s">
        <v>257</v>
      </c>
      <c r="C42" s="130">
        <f t="shared" ref="C42:O42" si="0">MIN(C9:C37)</f>
        <v>0.1</v>
      </c>
      <c r="D42" s="130">
        <f t="shared" si="0"/>
        <v>0.12</v>
      </c>
      <c r="E42" s="130">
        <f t="shared" si="0"/>
        <v>0.13</v>
      </c>
      <c r="F42" s="130">
        <f t="shared" si="0"/>
        <v>0.08</v>
      </c>
      <c r="G42" s="130">
        <f t="shared" si="0"/>
        <v>0.25</v>
      </c>
      <c r="H42" s="130">
        <f t="shared" si="0"/>
        <v>0.11</v>
      </c>
      <c r="I42" s="130">
        <f t="shared" si="0"/>
        <v>0.12</v>
      </c>
      <c r="J42" s="130">
        <f t="shared" si="0"/>
        <v>0.2</v>
      </c>
      <c r="K42" s="130">
        <f t="shared" si="0"/>
        <v>0.19</v>
      </c>
      <c r="L42" s="130">
        <f t="shared" si="0"/>
        <v>0.28999999999999998</v>
      </c>
      <c r="M42" s="130">
        <f t="shared" si="0"/>
        <v>0.09</v>
      </c>
      <c r="N42" s="130">
        <f t="shared" si="0"/>
        <v>0.1</v>
      </c>
      <c r="O42" s="130">
        <f t="shared" si="0"/>
        <v>0.1</v>
      </c>
      <c r="P42" s="130">
        <f>MIN(P9:P37)</f>
        <v>0.1</v>
      </c>
      <c r="Q42" s="130">
        <f>MIN(Q9:Q37)</f>
        <v>0.1</v>
      </c>
    </row>
    <row r="43" spans="2:17">
      <c r="B43" s="44" t="s">
        <v>258</v>
      </c>
      <c r="C43" s="130">
        <f t="shared" ref="C43:O43" si="1">MAX(C9:C37)</f>
        <v>3.38</v>
      </c>
      <c r="D43" s="130">
        <f t="shared" si="1"/>
        <v>4.25</v>
      </c>
      <c r="E43" s="130">
        <f t="shared" si="1"/>
        <v>4.41</v>
      </c>
      <c r="F43" s="130">
        <f t="shared" si="1"/>
        <v>2.99</v>
      </c>
      <c r="G43" s="130">
        <f t="shared" si="1"/>
        <v>3.7</v>
      </c>
      <c r="H43" s="130">
        <f t="shared" si="1"/>
        <v>3.58</v>
      </c>
      <c r="I43" s="130">
        <f t="shared" si="1"/>
        <v>2.81</v>
      </c>
      <c r="J43" s="130">
        <f t="shared" si="1"/>
        <v>2.38</v>
      </c>
      <c r="K43" s="130">
        <f t="shared" si="1"/>
        <v>2.1</v>
      </c>
      <c r="L43" s="130">
        <f t="shared" si="1"/>
        <v>1.89</v>
      </c>
      <c r="M43" s="130">
        <f t="shared" si="1"/>
        <v>1.97</v>
      </c>
      <c r="N43" s="130">
        <f t="shared" si="1"/>
        <v>1.6</v>
      </c>
      <c r="O43" s="130">
        <f t="shared" si="1"/>
        <v>1.6</v>
      </c>
      <c r="P43" s="130">
        <f>MAX(P9:P37)</f>
        <v>1.6</v>
      </c>
      <c r="Q43" s="130">
        <f>MAX(Q9:Q37)</f>
        <v>1.6</v>
      </c>
    </row>
    <row r="44" spans="2:17" ht="25.5">
      <c r="B44" s="131" t="s">
        <v>272</v>
      </c>
      <c r="C44" s="75"/>
      <c r="D44" s="75" t="str">
        <f t="shared" ref="D44:Q44" si="2">IF($B$47="Maximiser",IF(D27&lt;C27,"DET",IF(D27=C27,"EGAL","AM")),IF($B$47="Minimiser",(IF(D27&gt;C27,"DET",IF(D27=C27,"EGAL","AM")))))</f>
        <v>AM</v>
      </c>
      <c r="E44" s="75" t="str">
        <f t="shared" si="2"/>
        <v>DET</v>
      </c>
      <c r="F44" s="75" t="str">
        <f t="shared" si="2"/>
        <v>EGAL</v>
      </c>
      <c r="G44" s="75" t="str">
        <f t="shared" si="2"/>
        <v>AM</v>
      </c>
      <c r="H44" s="75" t="str">
        <f t="shared" si="2"/>
        <v>AM</v>
      </c>
      <c r="I44" s="75" t="str">
        <f t="shared" si="2"/>
        <v>AM</v>
      </c>
      <c r="J44" s="75" t="str">
        <f t="shared" si="2"/>
        <v>AM</v>
      </c>
      <c r="K44" s="75" t="str">
        <f t="shared" si="2"/>
        <v>AM</v>
      </c>
      <c r="L44" s="75" t="str">
        <f t="shared" si="2"/>
        <v>DET</v>
      </c>
      <c r="M44" s="75" t="str">
        <f t="shared" si="2"/>
        <v>AM</v>
      </c>
      <c r="N44" s="75" t="str">
        <f t="shared" si="2"/>
        <v>EGAL</v>
      </c>
      <c r="O44" s="75" t="str">
        <f t="shared" si="2"/>
        <v>EGAL</v>
      </c>
      <c r="P44" s="75" t="str">
        <f t="shared" si="2"/>
        <v>EGAL</v>
      </c>
      <c r="Q44" s="75" t="str">
        <f t="shared" si="2"/>
        <v>EGAL</v>
      </c>
    </row>
    <row r="45" spans="2:17" ht="38.25">
      <c r="B45" s="40" t="s">
        <v>273</v>
      </c>
      <c r="C45" s="75" t="str">
        <f t="shared" ref="C45:Q45" si="3">IF($B$47="Maximiser",IF(C27&lt;0.8*C38,"R",IF(C27&gt;1.2*C38,"V","O")),IF($B$47="Minimiser",IF(C27&lt;0.8*C38,"V",IF(C27&gt;1.2*C38,"R","O"))))</f>
        <v>V</v>
      </c>
      <c r="D45" s="75" t="str">
        <f t="shared" si="3"/>
        <v>V</v>
      </c>
      <c r="E45" s="75" t="str">
        <f t="shared" si="3"/>
        <v>V</v>
      </c>
      <c r="F45" s="75" t="str">
        <f t="shared" si="3"/>
        <v>V</v>
      </c>
      <c r="G45" s="75" t="str">
        <f t="shared" si="3"/>
        <v>V</v>
      </c>
      <c r="H45" s="75" t="str">
        <f t="shared" si="3"/>
        <v>V</v>
      </c>
      <c r="I45" s="75" t="str">
        <f t="shared" si="3"/>
        <v>V</v>
      </c>
      <c r="J45" s="75" t="str">
        <f t="shared" si="3"/>
        <v>V</v>
      </c>
      <c r="K45" s="75" t="str">
        <f t="shared" si="3"/>
        <v>V</v>
      </c>
      <c r="L45" s="75" t="str">
        <f t="shared" si="3"/>
        <v>V</v>
      </c>
      <c r="M45" s="75" t="str">
        <f t="shared" si="3"/>
        <v>V</v>
      </c>
      <c r="N45" s="75" t="str">
        <f t="shared" si="3"/>
        <v>V</v>
      </c>
      <c r="O45" s="75" t="str">
        <f t="shared" si="3"/>
        <v>V</v>
      </c>
      <c r="P45" s="75" t="str">
        <f t="shared" si="3"/>
        <v>V</v>
      </c>
      <c r="Q45" s="75" t="str">
        <f t="shared" si="3"/>
        <v>V</v>
      </c>
    </row>
    <row r="46" spans="2:17">
      <c r="B46" s="44" t="s">
        <v>280</v>
      </c>
      <c r="C46" s="130">
        <v>3</v>
      </c>
      <c r="D46" s="130">
        <v>3</v>
      </c>
      <c r="E46" s="130">
        <v>1</v>
      </c>
      <c r="F46" s="130">
        <v>1</v>
      </c>
      <c r="G46" s="130">
        <v>1</v>
      </c>
      <c r="H46" s="130">
        <v>1</v>
      </c>
      <c r="I46" s="130">
        <v>1</v>
      </c>
      <c r="J46" s="130">
        <v>1</v>
      </c>
      <c r="K46" s="130">
        <v>1</v>
      </c>
      <c r="L46" s="130">
        <v>1</v>
      </c>
      <c r="M46" s="130">
        <v>1</v>
      </c>
      <c r="N46" s="130">
        <v>1</v>
      </c>
      <c r="O46" s="130">
        <v>28</v>
      </c>
      <c r="P46" s="130">
        <v>28</v>
      </c>
      <c r="Q46" s="130">
        <v>28</v>
      </c>
    </row>
    <row r="47" spans="2:17">
      <c r="B47" s="41" t="s">
        <v>279</v>
      </c>
      <c r="O47" s="117"/>
    </row>
    <row r="48" spans="2:17">
      <c r="B48" s="170" t="s">
        <v>298</v>
      </c>
      <c r="C48" s="145">
        <f>IF($B$47="Maximiser",RANK(C27,C$10:C$37),COUNTIFS(C10:C37,"&lt;"&amp;C27)+1)</f>
        <v>4</v>
      </c>
      <c r="D48" s="145">
        <f t="shared" ref="D48:Q48" si="4">IF($B$47="Maximiser",RANK(D27,D$10:D$37),COUNTIFS(D10:D37,"&lt;"&amp;D27)+1)</f>
        <v>4</v>
      </c>
      <c r="E48" s="145">
        <f t="shared" si="4"/>
        <v>7</v>
      </c>
      <c r="F48" s="145">
        <f t="shared" si="4"/>
        <v>5</v>
      </c>
      <c r="G48" s="145">
        <f t="shared" si="4"/>
        <v>3</v>
      </c>
      <c r="H48" s="145">
        <f t="shared" si="4"/>
        <v>3</v>
      </c>
      <c r="I48" s="145">
        <f t="shared" si="4"/>
        <v>2</v>
      </c>
      <c r="J48" s="145">
        <f t="shared" si="4"/>
        <v>1</v>
      </c>
      <c r="K48" s="145">
        <f t="shared" si="4"/>
        <v>1</v>
      </c>
      <c r="L48" s="145">
        <f t="shared" si="4"/>
        <v>2</v>
      </c>
      <c r="M48" s="145">
        <f t="shared" si="4"/>
        <v>3</v>
      </c>
      <c r="N48" s="145">
        <f t="shared" si="4"/>
        <v>2</v>
      </c>
      <c r="O48" s="145">
        <f t="shared" si="4"/>
        <v>2</v>
      </c>
      <c r="P48" s="145">
        <f t="shared" si="4"/>
        <v>2</v>
      </c>
      <c r="Q48" s="145">
        <f t="shared" si="4"/>
        <v>2</v>
      </c>
    </row>
    <row r="49" spans="2:15">
      <c r="O49" s="117"/>
    </row>
    <row r="50" spans="2:15">
      <c r="O50" s="117"/>
    </row>
    <row r="51" spans="2:15">
      <c r="O51" s="117"/>
    </row>
    <row r="52" spans="2:15">
      <c r="O52" s="117"/>
    </row>
    <row r="53" spans="2:15">
      <c r="B53" s="8" t="s">
        <v>259</v>
      </c>
      <c r="C53" s="8" t="s">
        <v>204</v>
      </c>
    </row>
    <row r="54" spans="2:15">
      <c r="B54" s="5" t="s">
        <v>260</v>
      </c>
    </row>
    <row r="55" spans="2:15">
      <c r="C55" s="8" t="s">
        <v>205</v>
      </c>
    </row>
  </sheetData>
  <phoneticPr fontId="0" type="noConversion"/>
  <conditionalFormatting sqref="C27:Q27">
    <cfRule type="cellIs" dxfId="5" priority="37" stopIfTrue="1" operator="lessThan">
      <formula>$C$38*0.8</formula>
    </cfRule>
    <cfRule type="cellIs" dxfId="4" priority="38" stopIfTrue="1" operator="greaterThan">
      <formula>$C$38*1.2</formula>
    </cfRule>
    <cfRule type="cellIs" dxfId="3" priority="39" stopIfTrue="1" operator="between">
      <formula>$C$38*0.8</formula>
      <formula>$C$38*1.2</formula>
    </cfRule>
  </conditionalFormatting>
  <conditionalFormatting sqref="C45:Q45">
    <cfRule type="containsText" dxfId="2" priority="1" stopIfTrue="1" operator="containsText" text="O">
      <formula>NOT(ISERROR(SEARCH("O",C45)))</formula>
    </cfRule>
    <cfRule type="containsText" dxfId="1" priority="2" stopIfTrue="1" operator="containsText" text="R">
      <formula>NOT(ISERROR(SEARCH("R",C45)))</formula>
    </cfRule>
    <cfRule type="containsText" dxfId="0" priority="3" stopIfTrue="1" operator="containsText" text="V">
      <formula>NOT(ISERROR(SEARCH("V",C45)))</formula>
    </cfRule>
  </conditionalFormatting>
  <hyperlinks>
    <hyperlink ref="C2" r:id="rId1"/>
    <hyperlink ref="B54" r:id="rId2"/>
  </hyperlinks>
  <pageMargins left="0.75" right="0.75" top="1" bottom="1" header="0.4921259845" footer="0.4921259845"/>
  <pageSetup paperSize="9" orientation="portrait" r:id="rId3"/>
  <headerFooter alignWithMargins="0"/>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D2</vt:lpstr>
      <vt:lpstr>D3</vt:lpstr>
      <vt:lpstr>D4</vt:lpstr>
      <vt:lpstr>D6</vt:lpstr>
      <vt:lpstr>D7</vt:lpstr>
      <vt:lpstr>D8</vt:lpstr>
      <vt:lpstr>D9</vt:lpstr>
      <vt:lpstr>D10</vt:lpstr>
    </vt:vector>
  </TitlesOfParts>
  <Company>Observatoire de la Compétitivité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D.Liebermann &amp; P.Thielen</dc:creator>
  <cp:lastModifiedBy>Marc Ferring</cp:lastModifiedBy>
  <cp:lastPrinted>2013-07-12T13:43:44Z</cp:lastPrinted>
  <dcterms:created xsi:type="dcterms:W3CDTF">2004-07-22T07:10:25Z</dcterms:created>
  <dcterms:modified xsi:type="dcterms:W3CDTF">2015-10-21T09:14:56Z</dcterms:modified>
</cp:coreProperties>
</file>