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4670" yWindow="-165" windowWidth="14640" windowHeight="14775" tabRatio="805"/>
  </bookViews>
  <sheets>
    <sheet name="J1" sheetId="16" r:id="rId1"/>
    <sheet name="J2" sheetId="4" r:id="rId2"/>
    <sheet name="J3" sheetId="7" r:id="rId3"/>
    <sheet name="J4" sheetId="9" r:id="rId4"/>
    <sheet name="J5" sheetId="8" r:id="rId5"/>
    <sheet name="J6" sheetId="6" r:id="rId6"/>
    <sheet name="J7" sheetId="5" r:id="rId7"/>
  </sheets>
  <calcPr calcId="145621"/>
</workbook>
</file>

<file path=xl/calcChain.xml><?xml version="1.0" encoding="utf-8"?>
<calcChain xmlns="http://schemas.openxmlformats.org/spreadsheetml/2006/main">
  <c r="Q44" i="4" l="1"/>
  <c r="Q44" i="16"/>
  <c r="O44" i="5" l="1"/>
  <c r="P44" i="5"/>
  <c r="P44" i="6"/>
  <c r="O44" i="8"/>
  <c r="P44" i="8"/>
  <c r="O44" i="7"/>
  <c r="C48" i="6" l="1"/>
  <c r="Q48" i="5" l="1"/>
  <c r="P48" i="5"/>
  <c r="O48" i="5"/>
  <c r="N48" i="5"/>
  <c r="M48" i="5"/>
  <c r="L48" i="5"/>
  <c r="K48" i="5"/>
  <c r="J48" i="5"/>
  <c r="I48" i="5"/>
  <c r="H48" i="5"/>
  <c r="G48" i="5"/>
  <c r="F48" i="5"/>
  <c r="E48" i="5"/>
  <c r="D48" i="5"/>
  <c r="C48" i="5"/>
  <c r="Q48" i="6"/>
  <c r="P48" i="6"/>
  <c r="O48" i="6"/>
  <c r="N48" i="6"/>
  <c r="M48" i="6"/>
  <c r="L48" i="6"/>
  <c r="K48" i="6"/>
  <c r="J48" i="6"/>
  <c r="I48" i="6"/>
  <c r="H48" i="6"/>
  <c r="G48" i="6"/>
  <c r="F48" i="6"/>
  <c r="E48" i="6"/>
  <c r="D48" i="6"/>
  <c r="Q48" i="8"/>
  <c r="P48" i="8"/>
  <c r="O48" i="8"/>
  <c r="N48" i="8"/>
  <c r="M48" i="8"/>
  <c r="L48" i="8"/>
  <c r="K48" i="8"/>
  <c r="J48" i="8"/>
  <c r="I48" i="8"/>
  <c r="H48" i="8"/>
  <c r="G48" i="8"/>
  <c r="F48" i="8"/>
  <c r="E48" i="8"/>
  <c r="D48" i="8"/>
  <c r="C48" i="8"/>
  <c r="Q48" i="9"/>
  <c r="P48" i="9"/>
  <c r="O48" i="9"/>
  <c r="N48" i="9"/>
  <c r="M48" i="9"/>
  <c r="L48" i="9"/>
  <c r="K48" i="9"/>
  <c r="J48" i="9"/>
  <c r="I48" i="9"/>
  <c r="H48" i="9"/>
  <c r="G48" i="9"/>
  <c r="F48" i="9"/>
  <c r="E48" i="9"/>
  <c r="D48" i="9"/>
  <c r="C48" i="9"/>
  <c r="Q48" i="7"/>
  <c r="P48" i="7"/>
  <c r="O48" i="7"/>
  <c r="N48" i="7"/>
  <c r="M48" i="7"/>
  <c r="L48" i="7"/>
  <c r="K48" i="7"/>
  <c r="J48" i="7"/>
  <c r="I48" i="7"/>
  <c r="H48" i="7"/>
  <c r="G48" i="7"/>
  <c r="F48" i="7"/>
  <c r="E48" i="7"/>
  <c r="D48" i="7"/>
  <c r="C48" i="7"/>
  <c r="Q48" i="4"/>
  <c r="P48" i="4"/>
  <c r="O48" i="4"/>
  <c r="N48" i="4"/>
  <c r="M48" i="4"/>
  <c r="L48" i="4"/>
  <c r="K48" i="4"/>
  <c r="J48" i="4"/>
  <c r="I48" i="4"/>
  <c r="H48" i="4"/>
  <c r="G48" i="4"/>
  <c r="F48" i="4"/>
  <c r="E48" i="4"/>
  <c r="D48" i="4"/>
  <c r="C48" i="4"/>
  <c r="Q48" i="16"/>
  <c r="P48" i="16"/>
  <c r="O48" i="16"/>
  <c r="N48" i="16"/>
  <c r="M48" i="16"/>
  <c r="L48" i="16"/>
  <c r="K48" i="16"/>
  <c r="J48" i="16"/>
  <c r="I48" i="16"/>
  <c r="H48" i="16"/>
  <c r="G48" i="16"/>
  <c r="F48" i="16"/>
  <c r="E48" i="16"/>
  <c r="D48" i="16"/>
  <c r="C48" i="16"/>
  <c r="P44" i="9" l="1"/>
  <c r="Q42" i="5"/>
  <c r="Q43" i="5"/>
  <c r="Q42" i="6"/>
  <c r="Q43" i="6"/>
  <c r="Q45" i="6"/>
  <c r="Q42" i="8"/>
  <c r="Q43" i="8"/>
  <c r="Q45" i="8"/>
  <c r="Q42" i="9"/>
  <c r="Q43" i="9"/>
  <c r="Q45" i="9"/>
  <c r="Q42" i="7"/>
  <c r="Q43" i="7"/>
  <c r="Q42" i="4"/>
  <c r="Q43" i="4"/>
  <c r="Q45" i="4"/>
  <c r="Q42" i="16"/>
  <c r="Q43" i="16"/>
  <c r="Q45" i="16"/>
  <c r="P45" i="16"/>
  <c r="O45" i="16"/>
  <c r="N45" i="16"/>
  <c r="M45" i="16"/>
  <c r="L45" i="16"/>
  <c r="K45" i="16"/>
  <c r="J45" i="16"/>
  <c r="I45" i="16"/>
  <c r="H45" i="16"/>
  <c r="G45" i="16"/>
  <c r="F45" i="16"/>
  <c r="E45" i="16"/>
  <c r="D45" i="16"/>
  <c r="C45" i="16"/>
  <c r="P44" i="16"/>
  <c r="O44" i="16"/>
  <c r="N44" i="16"/>
  <c r="M44" i="16"/>
  <c r="L44" i="16"/>
  <c r="K44" i="16"/>
  <c r="J44" i="16"/>
  <c r="I44" i="16"/>
  <c r="H44" i="16"/>
  <c r="G44" i="16"/>
  <c r="F44" i="16"/>
  <c r="E44" i="16"/>
  <c r="D44" i="16"/>
  <c r="P43" i="16"/>
  <c r="O43" i="16"/>
  <c r="N43" i="16"/>
  <c r="M43" i="16"/>
  <c r="L43" i="16"/>
  <c r="K43" i="16"/>
  <c r="J43" i="16"/>
  <c r="I43" i="16"/>
  <c r="H43" i="16"/>
  <c r="G43" i="16"/>
  <c r="F43" i="16"/>
  <c r="E43" i="16"/>
  <c r="D43" i="16"/>
  <c r="C43" i="16"/>
  <c r="P42" i="16"/>
  <c r="O42" i="16"/>
  <c r="N42" i="16"/>
  <c r="M42" i="16"/>
  <c r="L42" i="16"/>
  <c r="K42" i="16"/>
  <c r="J42" i="16"/>
  <c r="I42" i="16"/>
  <c r="H42" i="16"/>
  <c r="G42" i="16"/>
  <c r="F42" i="16"/>
  <c r="E42" i="16"/>
  <c r="D42" i="16"/>
  <c r="C42" i="16"/>
  <c r="P45" i="4"/>
  <c r="O45" i="4"/>
  <c r="N45" i="4"/>
  <c r="M45" i="4"/>
  <c r="L45" i="4"/>
  <c r="K45" i="4"/>
  <c r="J45" i="4"/>
  <c r="I45" i="4"/>
  <c r="H45" i="4"/>
  <c r="G45" i="4"/>
  <c r="F45" i="4"/>
  <c r="E45" i="4"/>
  <c r="D45" i="4"/>
  <c r="C45" i="4"/>
  <c r="P44" i="4"/>
  <c r="O44" i="4"/>
  <c r="N44" i="4"/>
  <c r="M44" i="4"/>
  <c r="L44" i="4"/>
  <c r="K44" i="4"/>
  <c r="J44" i="4"/>
  <c r="I44" i="4"/>
  <c r="H44" i="4"/>
  <c r="G44" i="4"/>
  <c r="F44" i="4"/>
  <c r="E44" i="4"/>
  <c r="D44" i="4"/>
  <c r="P43" i="4"/>
  <c r="O43" i="4"/>
  <c r="N43" i="4"/>
  <c r="M43" i="4"/>
  <c r="L43" i="4"/>
  <c r="K43" i="4"/>
  <c r="J43" i="4"/>
  <c r="I43" i="4"/>
  <c r="H43" i="4"/>
  <c r="G43" i="4"/>
  <c r="F43" i="4"/>
  <c r="E43" i="4"/>
  <c r="D43" i="4"/>
  <c r="C43" i="4"/>
  <c r="P42" i="4"/>
  <c r="O42" i="4"/>
  <c r="N42" i="4"/>
  <c r="M42" i="4"/>
  <c r="L42" i="4"/>
  <c r="K42" i="4"/>
  <c r="J42" i="4"/>
  <c r="I42" i="4"/>
  <c r="H42" i="4"/>
  <c r="G42" i="4"/>
  <c r="F42" i="4"/>
  <c r="E42" i="4"/>
  <c r="D42" i="4"/>
  <c r="C42" i="4"/>
  <c r="N44" i="7"/>
  <c r="M44" i="7"/>
  <c r="L44" i="7"/>
  <c r="K44" i="7"/>
  <c r="J44" i="7"/>
  <c r="I44" i="7"/>
  <c r="H44" i="7"/>
  <c r="G44" i="7"/>
  <c r="F44" i="7"/>
  <c r="E44" i="7"/>
  <c r="D44" i="7"/>
  <c r="P43" i="7"/>
  <c r="O43" i="7"/>
  <c r="N43" i="7"/>
  <c r="M43" i="7"/>
  <c r="L43" i="7"/>
  <c r="K43" i="7"/>
  <c r="J43" i="7"/>
  <c r="I43" i="7"/>
  <c r="H43" i="7"/>
  <c r="G43" i="7"/>
  <c r="F43" i="7"/>
  <c r="E43" i="7"/>
  <c r="D43" i="7"/>
  <c r="C43" i="7"/>
  <c r="P42" i="7"/>
  <c r="O42" i="7"/>
  <c r="N42" i="7"/>
  <c r="M42" i="7"/>
  <c r="L42" i="7"/>
  <c r="K42" i="7"/>
  <c r="J42" i="7"/>
  <c r="I42" i="7"/>
  <c r="H42" i="7"/>
  <c r="G42" i="7"/>
  <c r="F42" i="7"/>
  <c r="E42" i="7"/>
  <c r="D42" i="7"/>
  <c r="C42" i="7"/>
  <c r="P45" i="9"/>
  <c r="O45" i="9"/>
  <c r="N45" i="9"/>
  <c r="M45" i="9"/>
  <c r="L45" i="9"/>
  <c r="K45" i="9"/>
  <c r="J45" i="9"/>
  <c r="I45" i="9"/>
  <c r="H45" i="9"/>
  <c r="G45" i="9"/>
  <c r="F45" i="9"/>
  <c r="E45" i="9"/>
  <c r="D45" i="9"/>
  <c r="C45" i="9"/>
  <c r="O44" i="9"/>
  <c r="N44" i="9"/>
  <c r="M44" i="9"/>
  <c r="L44" i="9"/>
  <c r="K44" i="9"/>
  <c r="J44" i="9"/>
  <c r="I44" i="9"/>
  <c r="H44" i="9"/>
  <c r="G44" i="9"/>
  <c r="F44" i="9"/>
  <c r="E44" i="9"/>
  <c r="D44" i="9"/>
  <c r="P43" i="9"/>
  <c r="O43" i="9"/>
  <c r="N43" i="9"/>
  <c r="M43" i="9"/>
  <c r="L43" i="9"/>
  <c r="K43" i="9"/>
  <c r="J43" i="9"/>
  <c r="I43" i="9"/>
  <c r="H43" i="9"/>
  <c r="G43" i="9"/>
  <c r="F43" i="9"/>
  <c r="E43" i="9"/>
  <c r="D43" i="9"/>
  <c r="C43" i="9"/>
  <c r="P42" i="9"/>
  <c r="O42" i="9"/>
  <c r="N42" i="9"/>
  <c r="M42" i="9"/>
  <c r="L42" i="9"/>
  <c r="K42" i="9"/>
  <c r="J42" i="9"/>
  <c r="I42" i="9"/>
  <c r="H42" i="9"/>
  <c r="G42" i="9"/>
  <c r="F42" i="9"/>
  <c r="E42" i="9"/>
  <c r="D42" i="9"/>
  <c r="C42" i="9"/>
  <c r="P45" i="8"/>
  <c r="O45" i="8"/>
  <c r="N45" i="8"/>
  <c r="M45" i="8"/>
  <c r="L45" i="8"/>
  <c r="K45" i="8"/>
  <c r="J45" i="8"/>
  <c r="I45" i="8"/>
  <c r="H45" i="8"/>
  <c r="G45" i="8"/>
  <c r="F45" i="8"/>
  <c r="E45" i="8"/>
  <c r="D45" i="8"/>
  <c r="C45" i="8"/>
  <c r="N44" i="8"/>
  <c r="M44" i="8"/>
  <c r="L44" i="8"/>
  <c r="K44" i="8"/>
  <c r="J44" i="8"/>
  <c r="I44" i="8"/>
  <c r="H44" i="8"/>
  <c r="G44" i="8"/>
  <c r="F44" i="8"/>
  <c r="E44" i="8"/>
  <c r="D44" i="8"/>
  <c r="P43" i="8"/>
  <c r="O43" i="8"/>
  <c r="N43" i="8"/>
  <c r="M43" i="8"/>
  <c r="L43" i="8"/>
  <c r="K43" i="8"/>
  <c r="J43" i="8"/>
  <c r="I43" i="8"/>
  <c r="H43" i="8"/>
  <c r="G43" i="8"/>
  <c r="F43" i="8"/>
  <c r="E43" i="8"/>
  <c r="D43" i="8"/>
  <c r="C43" i="8"/>
  <c r="P42" i="8"/>
  <c r="O42" i="8"/>
  <c r="N42" i="8"/>
  <c r="M42" i="8"/>
  <c r="L42" i="8"/>
  <c r="K42" i="8"/>
  <c r="J42" i="8"/>
  <c r="I42" i="8"/>
  <c r="H42" i="8"/>
  <c r="G42" i="8"/>
  <c r="F42" i="8"/>
  <c r="E42" i="8"/>
  <c r="D42" i="8"/>
  <c r="C42" i="8"/>
  <c r="P45" i="6"/>
  <c r="O45" i="6"/>
  <c r="N45" i="6"/>
  <c r="M45" i="6"/>
  <c r="L45" i="6"/>
  <c r="K45" i="6"/>
  <c r="J45" i="6"/>
  <c r="I45" i="6"/>
  <c r="H45" i="6"/>
  <c r="G45" i="6"/>
  <c r="F45" i="6"/>
  <c r="E45" i="6"/>
  <c r="D45" i="6"/>
  <c r="C45" i="6"/>
  <c r="O44" i="6"/>
  <c r="N44" i="6"/>
  <c r="M44" i="6"/>
  <c r="L44" i="6"/>
  <c r="K44" i="6"/>
  <c r="J44" i="6"/>
  <c r="I44" i="6"/>
  <c r="H44" i="6"/>
  <c r="G44" i="6"/>
  <c r="F44" i="6"/>
  <c r="E44" i="6"/>
  <c r="D44" i="6"/>
  <c r="P43" i="6"/>
  <c r="O43" i="6"/>
  <c r="N43" i="6"/>
  <c r="M43" i="6"/>
  <c r="L43" i="6"/>
  <c r="K43" i="6"/>
  <c r="J43" i="6"/>
  <c r="I43" i="6"/>
  <c r="H43" i="6"/>
  <c r="G43" i="6"/>
  <c r="F43" i="6"/>
  <c r="E43" i="6"/>
  <c r="D43" i="6"/>
  <c r="C43" i="6"/>
  <c r="P42" i="6"/>
  <c r="O42" i="6"/>
  <c r="N42" i="6"/>
  <c r="M42" i="6"/>
  <c r="L42" i="6"/>
  <c r="K42" i="6"/>
  <c r="J42" i="6"/>
  <c r="I42" i="6"/>
  <c r="H42" i="6"/>
  <c r="G42" i="6"/>
  <c r="F42" i="6"/>
  <c r="E42" i="6"/>
  <c r="D42" i="6"/>
  <c r="C42" i="6"/>
  <c r="N44" i="5"/>
  <c r="M44" i="5"/>
  <c r="L44" i="5"/>
  <c r="K44" i="5"/>
  <c r="J44" i="5"/>
  <c r="I44" i="5"/>
  <c r="H44" i="5"/>
  <c r="G44" i="5"/>
  <c r="F44" i="5"/>
  <c r="E44" i="5"/>
  <c r="D44" i="5"/>
  <c r="P43" i="5"/>
  <c r="O43" i="5"/>
  <c r="N43" i="5"/>
  <c r="M43" i="5"/>
  <c r="L43" i="5"/>
  <c r="K43" i="5"/>
  <c r="J43" i="5"/>
  <c r="I43" i="5"/>
  <c r="H43" i="5"/>
  <c r="G43" i="5"/>
  <c r="F43" i="5"/>
  <c r="E43" i="5"/>
  <c r="D43" i="5"/>
  <c r="C43" i="5"/>
  <c r="P42" i="5"/>
  <c r="O42" i="5"/>
  <c r="N42" i="5"/>
  <c r="M42" i="5"/>
  <c r="L42" i="5"/>
  <c r="K42" i="5"/>
  <c r="J42" i="5"/>
  <c r="I42" i="5"/>
  <c r="H42" i="5"/>
  <c r="G42" i="5"/>
  <c r="F42" i="5"/>
  <c r="E42" i="5"/>
  <c r="D42" i="5"/>
  <c r="C42" i="5"/>
</calcChain>
</file>

<file path=xl/comments1.xml><?xml version="1.0" encoding="utf-8"?>
<comments xmlns="http://schemas.openxmlformats.org/spreadsheetml/2006/main">
  <authors>
    <author>mhildgen</author>
  </authors>
  <commentList>
    <comment ref="P41" authorId="0">
      <text>
        <r>
          <rPr>
            <b/>
            <sz val="9"/>
            <color indexed="81"/>
            <rFont val="Tahoma"/>
            <family val="2"/>
          </rPr>
          <t>mhildgen:</t>
        </r>
        <r>
          <rPr>
            <sz val="9"/>
            <color indexed="81"/>
            <rFont val="Tahoma"/>
            <family val="2"/>
          </rPr>
          <t xml:space="preserve">
valeur 2012
</t>
        </r>
      </text>
    </comment>
  </commentList>
</comments>
</file>

<file path=xl/sharedStrings.xml><?xml version="1.0" encoding="utf-8"?>
<sst xmlns="http://schemas.openxmlformats.org/spreadsheetml/2006/main" count="489" uniqueCount="222">
  <si>
    <t>Indicateur:</t>
  </si>
  <si>
    <t>Définition:</t>
  </si>
  <si>
    <t>Pays</t>
  </si>
  <si>
    <t>Source:</t>
  </si>
  <si>
    <t>Luxembourg</t>
  </si>
  <si>
    <t>France</t>
  </si>
  <si>
    <t>Portugal</t>
  </si>
  <si>
    <t>Irlande</t>
  </si>
  <si>
    <t>Danemark</t>
  </si>
  <si>
    <t>Belgique</t>
  </si>
  <si>
    <t>Pays-Bas</t>
  </si>
  <si>
    <t>Finlande</t>
  </si>
  <si>
    <t>Suède</t>
  </si>
  <si>
    <t>Italie</t>
  </si>
  <si>
    <t>Allemagne</t>
  </si>
  <si>
    <t>Royaume-Uni</t>
  </si>
  <si>
    <t>Autriche</t>
  </si>
  <si>
    <t>Espagne</t>
  </si>
  <si>
    <t>Grèce</t>
  </si>
  <si>
    <t>Hongrie</t>
  </si>
  <si>
    <t>Pologne</t>
  </si>
  <si>
    <t>EUROSTAT-indicateurs structurels</t>
  </si>
  <si>
    <t>Répartition par mode de transport du transport de voyageurs - Part en pourcentage du transport par voiture</t>
  </si>
  <si>
    <t>Link:</t>
  </si>
  <si>
    <t>Chypre</t>
  </si>
  <si>
    <t>Estonie</t>
  </si>
  <si>
    <t>Lettonie</t>
  </si>
  <si>
    <t>Lituanie</t>
  </si>
  <si>
    <t>Malte</t>
  </si>
  <si>
    <t>République slovaque</t>
  </si>
  <si>
    <t>République tchèque</t>
  </si>
  <si>
    <t>Slovénie</t>
  </si>
  <si>
    <t>Cet indicateur est le ratio entre la consommation intérieure brute d'énergie et le produit intérieur brut (PIB) calculé pour une année civile. Il mesure la consommation d'énergie d'une économie et son efficacité énergétique globale. La consommation intérieure brute d'énergie est calculée comme la somme de la consommation intérieure brute de cinq types d'énergie: charbon, électricité, pétrole, gaz naturel et sources d'énergie renouvelables. Les chiffres du PIB sont considérés à prix constants pour éviter l'impact de l'inflation, l'année de base étant 1995 (ESA 1995). Le taux d'intensité énergétique est le résultat de la division de la consommation intérieure brute par le PIB. Comme la consommation intérieure brute est mesurée en kgoe (kilogrammes d'équivalent pétrole) et le PIB en milliers d'euros, ce taux est mesuré en kgoe par millier d'euros.</t>
  </si>
  <si>
    <t>EUROSTAT - Indicateurs structurels</t>
  </si>
  <si>
    <t>Cet indicateur est défini comme le ratio entre les passagers par kilomètre (modes intérieurs) et le PIB (produit intérieur brut en euros constants de 1995). Il est indexé sur 1995 (1995=100). L'unité utilisée est le passager-kilomètre (pkm), qui représente le déplacement d'un passager sur une distance d'un kilomètre. L'indicateur couvre les déplacements en automobile, bus, car et train. Toutes les données doivent être basées sur des déplacements dans le territoire national, quelle que soit la nationalité du véhicule. Cependant, la collection des données n'est pas harmonisée pour les pays au sein de l'UE.</t>
  </si>
  <si>
    <t>Indice du volume de transport intérieur de passagers rapporté au PIB. Mesuré en passagers-km /PIB (en euros constants de 1995), 1995=100.</t>
  </si>
  <si>
    <t xml:space="preserve">Intensité énergétique de l'économie </t>
  </si>
  <si>
    <t>EUROSTAT - Indicateurs Structurels</t>
  </si>
  <si>
    <t>Total des émissions à effets de serre</t>
  </si>
  <si>
    <t xml:space="preserve">Chypre </t>
  </si>
  <si>
    <t>EUROSTAT - indicateurs structurels</t>
  </si>
  <si>
    <t xml:space="preserve">Part des énergies renouvelables (comprenant les objectifs indicatifs) </t>
  </si>
  <si>
    <t xml:space="preserve">Cet indicateur est le ratio entre l'électricité produite à partir de sources d'énergie renouvelables et la consommation nationale brute d'électricité calculée pour une année civile. Il mesure la contribution de l'électricité produite à partir de sources d'énergie renouvelables dans la consommation nationale d'électricité. L'électricité produite à partir de sources d'énergie renouvelables comprend la production d'électricité à partir de centrales hydrauliques (à l'exclusion du pompage), de l'énergie éolienne, de l'énergie solaire, de l'énergie géothermique et de la biomasse/des déchets. La consommation nationale brute d'électricité comprend la production nationale brute totale d'électricité à partir de tous les combustibles (y compris l'autoproduction) plus les importations et moins les exportations d'électricité. </t>
  </si>
  <si>
    <t xml:space="preserve">Finlande </t>
  </si>
  <si>
    <t xml:space="preserve">Allemagne </t>
  </si>
  <si>
    <t xml:space="preserve">Espagne </t>
  </si>
  <si>
    <t xml:space="preserve">France </t>
  </si>
  <si>
    <t xml:space="preserve">Irlande </t>
  </si>
  <si>
    <t xml:space="preserve">Luxembourg </t>
  </si>
  <si>
    <t xml:space="preserve">Portugal </t>
  </si>
  <si>
    <t xml:space="preserve">République slovaque </t>
  </si>
  <si>
    <t xml:space="preserve">Suède </t>
  </si>
  <si>
    <t xml:space="preserve">Belgique </t>
  </si>
  <si>
    <t xml:space="preserve">Italie </t>
  </si>
  <si>
    <t xml:space="preserve">Grèce </t>
  </si>
  <si>
    <t xml:space="preserve">Autriche </t>
  </si>
  <si>
    <t xml:space="preserve">Estonie </t>
  </si>
  <si>
    <t>Les indicateurs de certification ISO 14001 et EMAS nous renseignent sur l’implication des entreprises dans les activités responsables vis-à-vis de l’environnement. La norme ISO 14001 est une norme internationale qui gère l'environnement. EMAS est le système de management environnemental et d’audit (aussi appelé eco-audit). C’est un système permettant à des organismes de s’engager, sur une base volontaire, à évoluer et à améliorer leurs résultats en matière d’environnement.</t>
  </si>
  <si>
    <t>Mise à jour</t>
  </si>
  <si>
    <t xml:space="preserve">Mise à jour </t>
  </si>
  <si>
    <t>Bulgarie</t>
  </si>
  <si>
    <t>Roumanie</t>
  </si>
  <si>
    <t xml:space="preserve">Roumanie </t>
  </si>
  <si>
    <t xml:space="preserve">Bulgarie </t>
  </si>
  <si>
    <t>UE-27</t>
  </si>
  <si>
    <t>Cet indicateur présente la quantité de déchets générés. Il comprend les déchets collectés par ou pour le compte des autorités municipales et éliminés par le système de gestion des déchets. La majeure partie de ce flux de déchets vient des ménages, bien que les déchets similaires des sources telles que les commerces, les bureaux et les institutions publiques soient inclus. Pour les domaines non couverts par un système de déchets municipaux une estimation de la quantité des déchets produite a été faite. La quantité générée est exprimée en kg par habitant par année.</t>
  </si>
  <si>
    <t>Commentaires</t>
  </si>
  <si>
    <t xml:space="preserve">Malte </t>
  </si>
  <si>
    <t xml:space="preserve">Répubique slovaque </t>
  </si>
  <si>
    <t xml:space="preserve">république tchèque </t>
  </si>
  <si>
    <t xml:space="preserve">Slovénie </t>
  </si>
  <si>
    <t>Nombre de certifications ISO :14001 par millions d'habitants</t>
  </si>
  <si>
    <t xml:space="preserve">Déchets municipaux générés - Mesurés en kg par personne par année </t>
  </si>
  <si>
    <t>J7_00</t>
  </si>
  <si>
    <t>J7_01</t>
  </si>
  <si>
    <t>J7_02</t>
  </si>
  <si>
    <t>J7_03</t>
  </si>
  <si>
    <t>J7_04</t>
  </si>
  <si>
    <t>J7_05</t>
  </si>
  <si>
    <t>J7_06</t>
  </si>
  <si>
    <t>J7_07</t>
  </si>
  <si>
    <t>J7_08</t>
  </si>
  <si>
    <t>J6_00</t>
  </si>
  <si>
    <t>J6_01</t>
  </si>
  <si>
    <t>J6_02</t>
  </si>
  <si>
    <t>J6_03</t>
  </si>
  <si>
    <t>J6_04</t>
  </si>
  <si>
    <t>J6_05</t>
  </si>
  <si>
    <t>J6_06</t>
  </si>
  <si>
    <t>J6_07</t>
  </si>
  <si>
    <t>J6_08</t>
  </si>
  <si>
    <t>J5_00</t>
  </si>
  <si>
    <t>J5_01</t>
  </si>
  <si>
    <t>J5_02</t>
  </si>
  <si>
    <t>J5_03</t>
  </si>
  <si>
    <t>J5_04</t>
  </si>
  <si>
    <t>J5_05</t>
  </si>
  <si>
    <t>J5_06</t>
  </si>
  <si>
    <t>J5_07</t>
  </si>
  <si>
    <t>J5_08</t>
  </si>
  <si>
    <t>J4_00</t>
  </si>
  <si>
    <t>J4_01</t>
  </si>
  <si>
    <t>J4_02</t>
  </si>
  <si>
    <t>J4_03</t>
  </si>
  <si>
    <t>J4_04</t>
  </si>
  <si>
    <t>J4_05</t>
  </si>
  <si>
    <t>J4_06</t>
  </si>
  <si>
    <t>J4_07</t>
  </si>
  <si>
    <t>J4_08</t>
  </si>
  <si>
    <t>J1_00</t>
  </si>
  <si>
    <t>J1_01</t>
  </si>
  <si>
    <t>J1_02</t>
  </si>
  <si>
    <t>J1_03</t>
  </si>
  <si>
    <t>J1_04</t>
  </si>
  <si>
    <t>J1_05</t>
  </si>
  <si>
    <t>J1_06</t>
  </si>
  <si>
    <t>J1_07</t>
  </si>
  <si>
    <t>J1_08</t>
  </si>
  <si>
    <t>J3_00</t>
  </si>
  <si>
    <t>J3_01</t>
  </si>
  <si>
    <t>J3_02</t>
  </si>
  <si>
    <t>J3_03</t>
  </si>
  <si>
    <t>J3_04</t>
  </si>
  <si>
    <t>J3_05</t>
  </si>
  <si>
    <t>J3_06</t>
  </si>
  <si>
    <t>J3_07</t>
  </si>
  <si>
    <t>J3_08</t>
  </si>
  <si>
    <t>J2_00</t>
  </si>
  <si>
    <t>J2_01</t>
  </si>
  <si>
    <t>J2_02</t>
  </si>
  <si>
    <t>J2_03</t>
  </si>
  <si>
    <t>J2_04</t>
  </si>
  <si>
    <t>J2_05</t>
  </si>
  <si>
    <t>J2_06</t>
  </si>
  <si>
    <t>J2_07</t>
  </si>
  <si>
    <t>J2_08</t>
  </si>
  <si>
    <t>OCDE</t>
  </si>
  <si>
    <t>J7_09</t>
  </si>
  <si>
    <t>J6_09</t>
  </si>
  <si>
    <t>J4_09</t>
  </si>
  <si>
    <t>http://www.iso.org/iso/survey2007.pdf</t>
  </si>
  <si>
    <t xml:space="preserve">International organization for standardization </t>
  </si>
  <si>
    <t>J1_09</t>
  </si>
  <si>
    <t>J1_10</t>
  </si>
  <si>
    <t>J2_09</t>
  </si>
  <si>
    <t>J2_10</t>
  </si>
  <si>
    <t>J3_09</t>
  </si>
  <si>
    <t>J3_10</t>
  </si>
  <si>
    <t>J6_10</t>
  </si>
  <si>
    <t>J7_10</t>
  </si>
  <si>
    <t>J5_09</t>
  </si>
  <si>
    <t>J5_10</t>
  </si>
  <si>
    <t>J4_10</t>
  </si>
  <si>
    <t>http://epp.eurostat.ec.europa.eu/tgm/table.do?tab=table&amp;tableSelection=1&amp;labeling=labels&amp;footnotes=yes&amp;language=en&amp;pcode=tsien070&amp;plugin=1</t>
  </si>
  <si>
    <t>http://epp.eurostat.ec.europa.eu/tgm/table.do?tab=table&amp;tableSelection=1&amp;labeling=labels&amp;footnotes=yes&amp;language=en&amp;pcode=tsien120&amp;plugin=1</t>
  </si>
  <si>
    <t>http://epp.eurostat.ec.europa.eu/tgm/table.do?tab=table&amp;tableSelection=1&amp;labeling=labels&amp;footnotes=yes&amp;language=en&amp;pcode=tsien050&amp;plugin=1</t>
  </si>
  <si>
    <t>http://www.iso.org/iso/survey2010.pdf</t>
  </si>
  <si>
    <t>J3_11</t>
  </si>
  <si>
    <t>http://epp.eurostat.ec.europa.eu/tgm/table.do?tab=table&amp;init=1&amp;plugin=1&amp;language=fr&amp;pcode=tsien020</t>
  </si>
  <si>
    <t>J6_11</t>
  </si>
  <si>
    <t>J1_11</t>
  </si>
  <si>
    <t>J2_11</t>
  </si>
  <si>
    <t>J4_11</t>
  </si>
  <si>
    <t>J5_11</t>
  </si>
  <si>
    <t>J7_11</t>
  </si>
  <si>
    <t>J7_12</t>
  </si>
  <si>
    <t>J6_12</t>
  </si>
  <si>
    <t>J5_12</t>
  </si>
  <si>
    <t>J4_12</t>
  </si>
  <si>
    <t>J3_12</t>
  </si>
  <si>
    <t>J2_12</t>
  </si>
  <si>
    <t>J1_12</t>
  </si>
  <si>
    <t>http://appsso.eurostat.ec.europa.eu/nui/show.do?query=BOOKMARK_DS-052768_QID_18CB2AC7_UID_-3F171EB0&amp;layout=TIME,C,X,0;GEO,L,Y,0;AIRPOL,L,Z,0;INDICATORS,C,Z,1;&amp;zSelection=DS-052768INDICATORS,OBS_FLAG;DS-052768AIRPOL,5_1;&amp;rankName1=TIME_1_0_0_0&amp;rankName2=AIRPOL_1_2_-1_2&amp;rankName3=INDICATORS_1_2_-1_2&amp;rankName4=GEO_1_2_0_1&amp;sortC=ASC_-1_FIRST&amp;rStp=&amp;cStp=&amp;rDCh=&amp;cDCh=&amp;rDM=true&amp;cDM=true&amp;footnes=false&amp;empty=false&amp;wai=false&amp;time_mode=ROLLING&amp;lang=FR&amp;cfo=%23%23%23.%23%23%23%2C%23%23%23</t>
  </si>
  <si>
    <t>env_air_ind</t>
  </si>
  <si>
    <t>5_2  Indice d'émissions de gaz à effet de serre (en équivalent CO2), année de base de Kyoto = 100</t>
  </si>
  <si>
    <t>GEN  Déchets produits</t>
  </si>
  <si>
    <t>KG_HAB  Kilogrammes par personne</t>
  </si>
  <si>
    <t>nrg_ind_332a</t>
  </si>
  <si>
    <t>KGOE_1000EUR  Kilogramme d'equivalent pétrole par 1000 euros</t>
  </si>
  <si>
    <t>9000  Infrastructure</t>
  </si>
  <si>
    <t>119600  Intensité énergétique de l'économie - Consommation intérieure brute d'énergie divisée par le PIB (volume chaînées - année de référence 2005) - kgep...</t>
  </si>
  <si>
    <t>tran_hv_pstra</t>
  </si>
  <si>
    <t>nrg_ind_333a</t>
  </si>
  <si>
    <r>
      <t xml:space="preserve">Le protocole de Kyoto fixe les limites des émissions de gaz à effet de serre pour les pays signataires de cet accord international. En vertu du protocole, </t>
    </r>
    <r>
      <rPr>
        <sz val="10"/>
        <color indexed="8"/>
        <rFont val="Arial"/>
        <family val="2"/>
      </rPr>
      <t>l'UE a accepté une réduction de 8 % de ses émissions de gaz à effet de serre entre l'année de référence 1990 et la période 2008-2012. Les émissions des 6 gaz à effet de serre couverts par le protocole sont pondérée par leurs potentiels de réchauffement global (GWPs) et agrégée pour donner des émissions totales en équivalant CO2. Les émissions totales sont présentées comme indices, avec l'année de référence = 100.</t>
    </r>
  </si>
  <si>
    <t>Min:</t>
  </si>
  <si>
    <t>Max:</t>
  </si>
  <si>
    <t>Code Eurostat:</t>
  </si>
  <si>
    <t>http://epp.eurostat.ec.europa.eu/portal/page/portal/statistics/search_database</t>
  </si>
  <si>
    <t>Croatie</t>
  </si>
  <si>
    <t>UE-28</t>
  </si>
  <si>
    <t>J7_13</t>
  </si>
  <si>
    <t>Code Eurostat</t>
  </si>
  <si>
    <t>Code eurostat</t>
  </si>
  <si>
    <t>tsdcc100</t>
  </si>
  <si>
    <t>t2020_31</t>
  </si>
  <si>
    <t>J1_13</t>
  </si>
  <si>
    <t>J2_13</t>
  </si>
  <si>
    <t>J3_13</t>
  </si>
  <si>
    <t>J4_13</t>
  </si>
  <si>
    <t>J5_13</t>
  </si>
  <si>
    <t>J6_13</t>
  </si>
  <si>
    <t xml:space="preserve">Evolution du LU dans le temps: </t>
  </si>
  <si>
    <t>Evolution par rapport à la moyenne:</t>
  </si>
  <si>
    <t>AM</t>
  </si>
  <si>
    <t>DET</t>
  </si>
  <si>
    <t>Maximiser</t>
  </si>
  <si>
    <t>Minimiser</t>
  </si>
  <si>
    <t>Données manquantes</t>
  </si>
  <si>
    <t>tsdpc240</t>
  </si>
  <si>
    <t>tsdec360</t>
  </si>
  <si>
    <t>Zone euro</t>
  </si>
  <si>
    <t>J1_14</t>
  </si>
  <si>
    <t>Les indicateurs de certification ISO 14001 et 9001 nous renseignent sur l’implication des entreprises dans les activités responsables vis-à-vis de l’environnement. La norme ISO 14001 est une norme internationale qui gère l'environnement. EMAS est le système de management environnemental et d’audit (aussi appelé eco-audit). C’est un système permettant à des organismes de s’engager, sur une base volontaire, à évoluer et à améliorer leurs résultats en matière d’environnement.</t>
  </si>
  <si>
    <t>Nombre de certifications ISO 9001 par millions d'habitants</t>
  </si>
  <si>
    <t>J2_14</t>
  </si>
  <si>
    <t>J3_14</t>
  </si>
  <si>
    <t>J4_14</t>
  </si>
  <si>
    <t>J5_14</t>
  </si>
  <si>
    <t>J6_14</t>
  </si>
  <si>
    <t>J7_14</t>
  </si>
  <si>
    <t/>
  </si>
  <si>
    <t>code erroné</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</si>
</sst>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0.0"/>
  </numFmts>
  <fonts count="49" x14ac:knownFonts="1">
    <font>
      <sz val="10"/>
      <name val="Arial"/>
    </font>
    <font>
      <sz val="10"/>
      <name val="Arial"/>
      <family val="2"/>
    </font>
    <font>
      <b/>
      <sz val="10"/>
      <name val="Arial"/>
      <family val="2"/>
    </font>
    <font>
      <sz val="10"/>
      <name val="Arial"/>
      <family val="2"/>
    </font>
    <font>
      <u/>
      <sz val="10"/>
      <color indexed="12"/>
      <name val="Arial"/>
      <family val="2"/>
    </font>
    <font>
      <sz val="10"/>
      <color indexed="8"/>
      <name val="Arial"/>
      <family val="2"/>
    </font>
    <font>
      <sz val="9"/>
      <color indexed="81"/>
      <name val="Tahoma"/>
      <family val="2"/>
    </font>
    <font>
      <b/>
      <sz val="9"/>
      <color indexed="81"/>
      <name val="Tahoma"/>
      <family val="2"/>
    </font>
    <font>
      <sz val="10"/>
      <name val="Arial"/>
      <family val="2"/>
    </font>
    <font>
      <sz val="11"/>
      <color indexed="8"/>
      <name val="Book Antiqua"/>
      <family val="2"/>
    </font>
    <font>
      <sz val="11"/>
      <color indexed="9"/>
      <name val="Book Antiqua"/>
      <family val="2"/>
    </font>
    <font>
      <b/>
      <sz val="11"/>
      <color indexed="63"/>
      <name val="Book Antiqua"/>
      <family val="2"/>
    </font>
    <font>
      <sz val="11"/>
      <color indexed="14"/>
      <name val="Book Antiqua"/>
      <family val="2"/>
    </font>
    <font>
      <b/>
      <sz val="11"/>
      <color indexed="52"/>
      <name val="Book Antiqua"/>
      <family val="2"/>
    </font>
    <font>
      <b/>
      <sz val="11"/>
      <color indexed="9"/>
      <name val="Book Antiqua"/>
      <family val="2"/>
    </font>
    <font>
      <sz val="11"/>
      <color indexed="62"/>
      <name val="Book Antiqua"/>
      <family val="2"/>
    </font>
    <font>
      <b/>
      <sz val="11"/>
      <color indexed="8"/>
      <name val="Book Antiqua"/>
      <family val="2"/>
    </font>
    <font>
      <i/>
      <sz val="11"/>
      <color indexed="23"/>
      <name val="Book Antiqua"/>
      <family val="2"/>
    </font>
    <font>
      <sz val="11"/>
      <color indexed="17"/>
      <name val="Book Antiqua"/>
      <family val="2"/>
    </font>
    <font>
      <b/>
      <sz val="15"/>
      <color indexed="57"/>
      <name val="Book Antiqua"/>
      <family val="2"/>
    </font>
    <font>
      <b/>
      <sz val="13"/>
      <color indexed="57"/>
      <name val="Book Antiqua"/>
      <family val="2"/>
    </font>
    <font>
      <b/>
      <sz val="11"/>
      <color indexed="57"/>
      <name val="Book Antiqua"/>
      <family val="2"/>
    </font>
    <font>
      <sz val="11"/>
      <color indexed="52"/>
      <name val="Book Antiqua"/>
      <family val="2"/>
    </font>
    <font>
      <sz val="11"/>
      <color indexed="60"/>
      <name val="Book Antiqua"/>
      <family val="2"/>
    </font>
    <font>
      <sz val="12"/>
      <color indexed="8"/>
      <name val="Calibri"/>
      <family val="2"/>
    </font>
    <font>
      <b/>
      <sz val="18"/>
      <color indexed="57"/>
      <name val="Book Antiqua"/>
      <family val="2"/>
    </font>
    <font>
      <sz val="11"/>
      <color indexed="10"/>
      <name val="Book Antiqua"/>
      <family val="2"/>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0"/>
      <color rgb="FFFF0000"/>
      <name val="Arial"/>
      <family val="2"/>
    </font>
    <font>
      <sz val="10"/>
      <color theme="1"/>
      <name val="Arial"/>
      <family val="2"/>
    </font>
    <font>
      <sz val="10"/>
      <color rgb="FF000000"/>
      <name val="Arial"/>
      <family val="2"/>
    </font>
    <font>
      <sz val="10"/>
      <color rgb="FFFF0000"/>
      <name val="Arial"/>
      <family val="2"/>
    </font>
  </fonts>
  <fills count="53">
    <fill>
      <patternFill patternType="none"/>
    </fill>
    <fill>
      <patternFill patternType="gray125"/>
    </fill>
    <fill>
      <patternFill patternType="solid">
        <fgColor indexed="26"/>
      </patternFill>
    </fill>
    <fill>
      <patternFill patternType="solid">
        <fgColor indexed="45"/>
      </patternFill>
    </fill>
    <fill>
      <patternFill patternType="solid">
        <fgColor indexed="47"/>
      </patternFill>
    </fill>
    <fill>
      <patternFill patternType="solid">
        <fgColor indexed="42"/>
      </patternFill>
    </fill>
    <fill>
      <patternFill patternType="solid">
        <fgColor indexed="43"/>
      </patternFill>
    </fill>
    <fill>
      <patternFill patternType="solid">
        <fgColor indexed="29"/>
      </patternFill>
    </fill>
    <fill>
      <patternFill patternType="solid">
        <fgColor indexed="51"/>
      </patternFill>
    </fill>
    <fill>
      <patternFill patternType="solid">
        <fgColor indexed="19"/>
      </patternFill>
    </fill>
    <fill>
      <patternFill patternType="solid">
        <fgColor indexed="52"/>
      </patternFill>
    </fill>
    <fill>
      <patternFill patternType="solid">
        <fgColor indexed="13"/>
      </patternFill>
    </fill>
    <fill>
      <patternFill patternType="solid">
        <fgColor indexed="53"/>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FF"/>
        <bgColor indexed="64"/>
      </patternFill>
    </fill>
    <fill>
      <patternFill patternType="solid">
        <fgColor rgb="FFFF0000"/>
        <bgColor indexed="64"/>
      </patternFill>
    </fill>
  </fills>
  <borders count="2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51"/>
      </top>
      <bottom style="double">
        <color indexed="51"/>
      </bottom>
      <diagonal/>
    </border>
    <border>
      <left/>
      <right/>
      <top/>
      <bottom style="thick">
        <color indexed="51"/>
      </bottom>
      <diagonal/>
    </border>
    <border>
      <left/>
      <right/>
      <top/>
      <bottom style="thick">
        <color indexed="43"/>
      </bottom>
      <diagonal/>
    </border>
    <border>
      <left/>
      <right/>
      <top/>
      <bottom style="medium">
        <color indexed="4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indexed="9"/>
      </left>
      <right/>
      <top/>
      <bottom/>
      <diagonal/>
    </border>
    <border>
      <left style="thin">
        <color indexed="64"/>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82">
    <xf numFmtId="0" fontId="0" fillId="0" borderId="0"/>
    <xf numFmtId="0" fontId="28" fillId="18"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28" fillId="19"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28" fillId="20"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28" fillId="21"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28" fillId="22"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28" fillId="23"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2"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2" borderId="0" applyNumberFormat="0" applyBorder="0" applyAlignment="0" applyProtection="0"/>
    <xf numFmtId="0" fontId="9" fillId="2" borderId="0" applyNumberFormat="0" applyBorder="0" applyAlignment="0" applyProtection="0"/>
    <xf numFmtId="0" fontId="9" fillId="6" borderId="0" applyNumberFormat="0" applyBorder="0" applyAlignment="0" applyProtection="0"/>
    <xf numFmtId="0" fontId="28" fillId="24"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28" fillId="25"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28" fillId="2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0" fontId="28" fillId="27"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28" fillId="28"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28" fillId="29"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7"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29" fillId="30"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29" fillId="31"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29" fillId="32"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29" fillId="33"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29" fillId="34"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29" fillId="35"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4" borderId="0" applyNumberFormat="0" applyBorder="0" applyAlignment="0" applyProtection="0"/>
    <xf numFmtId="0" fontId="10" fillId="7"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1" borderId="0" applyNumberFormat="0" applyBorder="0" applyAlignment="0" applyProtection="0"/>
    <xf numFmtId="0" fontId="29" fillId="36"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29" fillId="37"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29" fillId="38"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29" fillId="3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29" fillId="40"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29" fillId="41"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8"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1" fillId="13" borderId="1" applyNumberFormat="0" applyAlignment="0" applyProtection="0"/>
    <xf numFmtId="0" fontId="30" fillId="4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3" borderId="2" applyNumberFormat="0" applyAlignment="0" applyProtection="0"/>
    <xf numFmtId="0" fontId="31" fillId="43" borderId="14" applyNumberFormat="0" applyAlignment="0" applyProtection="0"/>
    <xf numFmtId="0" fontId="13" fillId="13" borderId="2" applyNumberFormat="0" applyAlignment="0" applyProtection="0"/>
    <xf numFmtId="0" fontId="13" fillId="13" borderId="2" applyNumberFormat="0" applyAlignment="0" applyProtection="0"/>
    <xf numFmtId="0" fontId="32" fillId="44" borderId="15" applyNumberFormat="0" applyAlignment="0" applyProtection="0"/>
    <xf numFmtId="0" fontId="14" fillId="14" borderId="3" applyNumberFormat="0" applyAlignment="0" applyProtection="0"/>
    <xf numFmtId="0" fontId="14" fillId="14" borderId="3" applyNumberFormat="0" applyAlignment="0" applyProtection="0"/>
    <xf numFmtId="0" fontId="15" fillId="4" borderId="2" applyNumberFormat="0" applyAlignment="0" applyProtection="0"/>
    <xf numFmtId="0" fontId="16" fillId="0" borderId="4" applyNumberFormat="0" applyFill="0" applyAlignment="0" applyProtection="0"/>
    <xf numFmtId="0" fontId="17" fillId="0" borderId="0" applyNumberFormat="0" applyFill="0" applyBorder="0" applyAlignment="0" applyProtection="0"/>
    <xf numFmtId="0" fontId="33"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4" fillId="4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35" fillId="0" borderId="16"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36" fillId="0" borderId="17"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37" fillId="0" borderId="18"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37"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4" fillId="0" borderId="0" applyNumberFormat="0" applyFill="0" applyBorder="0" applyAlignment="0" applyProtection="0">
      <alignment vertical="top"/>
      <protection locked="0"/>
    </xf>
    <xf numFmtId="0" fontId="38" fillId="46" borderId="14" applyNumberFormat="0" applyAlignment="0" applyProtection="0"/>
    <xf numFmtId="0" fontId="15" fillId="4" borderId="2" applyNumberFormat="0" applyAlignment="0" applyProtection="0"/>
    <xf numFmtId="0" fontId="15" fillId="4" borderId="2" applyNumberFormat="0" applyAlignment="0" applyProtection="0"/>
    <xf numFmtId="0" fontId="39" fillId="0" borderId="19"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40" fillId="4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8" fillId="0" borderId="0"/>
    <xf numFmtId="0" fontId="28" fillId="0" borderId="0"/>
    <xf numFmtId="0" fontId="8" fillId="0" borderId="0"/>
    <xf numFmtId="0" fontId="3" fillId="0" borderId="0"/>
    <xf numFmtId="0" fontId="3" fillId="0" borderId="0"/>
    <xf numFmtId="0" fontId="28" fillId="0" borderId="0"/>
    <xf numFmtId="0" fontId="28" fillId="0" borderId="0"/>
    <xf numFmtId="0" fontId="27" fillId="0" borderId="0"/>
    <xf numFmtId="0" fontId="28" fillId="0" borderId="0"/>
    <xf numFmtId="0" fontId="27" fillId="0" borderId="0"/>
    <xf numFmtId="0" fontId="8" fillId="2" borderId="9" applyNumberFormat="0" applyFont="0" applyAlignment="0" applyProtection="0"/>
    <xf numFmtId="0" fontId="3" fillId="2" borderId="9" applyNumberFormat="0" applyFont="0" applyAlignment="0" applyProtection="0"/>
    <xf numFmtId="0" fontId="3" fillId="2" borderId="9" applyNumberFormat="0" applyFont="0" applyAlignment="0" applyProtection="0"/>
    <xf numFmtId="0" fontId="28" fillId="48" borderId="20" applyNumberFormat="0" applyFont="0" applyAlignment="0" applyProtection="0"/>
    <xf numFmtId="0" fontId="8" fillId="2" borderId="9" applyNumberFormat="0" applyFont="0" applyAlignment="0" applyProtection="0"/>
    <xf numFmtId="0" fontId="3" fillId="2" borderId="9" applyNumberFormat="0" applyFont="0" applyAlignment="0" applyProtection="0"/>
    <xf numFmtId="0" fontId="41" fillId="43" borderId="21" applyNumberFormat="0" applyAlignment="0" applyProtection="0"/>
    <xf numFmtId="0" fontId="11" fillId="13" borderId="1" applyNumberFormat="0" applyAlignment="0" applyProtection="0"/>
    <xf numFmtId="0" fontId="11" fillId="13" borderId="1" applyNumberFormat="0" applyAlignment="0" applyProtection="0"/>
    <xf numFmtId="9" fontId="1"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2" fillId="3" borderId="0" applyNumberFormat="0" applyBorder="0" applyAlignment="0" applyProtection="0"/>
    <xf numFmtId="0" fontId="24" fillId="0" borderId="0"/>
    <xf numFmtId="0" fontId="42"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43" fillId="0" borderId="22"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25" fillId="0" borderId="0" applyNumberFormat="0" applyFill="0" applyBorder="0" applyAlignment="0" applyProtection="0"/>
    <xf numFmtId="0" fontId="19" fillId="0" borderId="5"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22" fillId="0" borderId="8" applyNumberFormat="0" applyFill="0" applyAlignment="0" applyProtection="0"/>
    <xf numFmtId="0" fontId="26" fillId="0" borderId="0" applyNumberFormat="0" applyFill="0" applyBorder="0" applyAlignment="0" applyProtection="0"/>
    <xf numFmtId="0" fontId="44"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14" fillId="14" borderId="3" applyNumberFormat="0" applyAlignment="0" applyProtection="0"/>
  </cellStyleXfs>
  <cellXfs count="119">
    <xf numFmtId="0" fontId="0" fillId="0" borderId="0" xfId="0"/>
    <xf numFmtId="0" fontId="2" fillId="0" borderId="0" xfId="0" applyFont="1"/>
    <xf numFmtId="0" fontId="3" fillId="0" borderId="0" xfId="0" applyFont="1" applyFill="1" applyBorder="1" applyAlignment="1">
      <alignment vertical="top"/>
    </xf>
    <xf numFmtId="0" fontId="5" fillId="0" borderId="0" xfId="0" applyFont="1" applyFill="1" applyBorder="1" applyAlignment="1"/>
    <xf numFmtId="0" fontId="2" fillId="16" borderId="10" xfId="0" applyFont="1" applyFill="1" applyBorder="1" applyAlignment="1">
      <alignment horizontal="center"/>
    </xf>
    <xf numFmtId="0" fontId="2" fillId="17" borderId="10" xfId="0" applyFont="1" applyFill="1" applyBorder="1" applyAlignment="1">
      <alignment horizontal="left"/>
    </xf>
    <xf numFmtId="0" fontId="4" fillId="0" borderId="0" xfId="130" applyAlignment="1" applyProtection="1"/>
    <xf numFmtId="0" fontId="2" fillId="0" borderId="0" xfId="0" applyFont="1" applyFill="1" applyBorder="1"/>
    <xf numFmtId="0" fontId="2" fillId="16" borderId="11" xfId="0" applyFont="1" applyFill="1" applyBorder="1" applyAlignment="1">
      <alignment horizontal="center"/>
    </xf>
    <xf numFmtId="0" fontId="3" fillId="0" borderId="0" xfId="0" applyFont="1" applyFill="1" applyBorder="1" applyAlignment="1">
      <alignment vertical="top" wrapText="1"/>
    </xf>
    <xf numFmtId="0" fontId="2" fillId="0" borderId="10" xfId="0" applyFont="1" applyFill="1" applyBorder="1" applyAlignment="1">
      <alignment horizontal="center"/>
    </xf>
    <xf numFmtId="14" fontId="5" fillId="0" borderId="0" xfId="0" applyNumberFormat="1" applyFont="1" applyFill="1" applyBorder="1" applyAlignment="1">
      <alignment wrapText="1"/>
    </xf>
    <xf numFmtId="0" fontId="5" fillId="0" borderId="12" xfId="0" applyFont="1" applyFill="1" applyBorder="1" applyAlignment="1"/>
    <xf numFmtId="0" fontId="2" fillId="16" borderId="10" xfId="0" applyFont="1" applyFill="1" applyBorder="1" applyAlignment="1">
      <alignment horizontal="center" vertical="top" wrapText="1"/>
    </xf>
    <xf numFmtId="14" fontId="3" fillId="0" borderId="0" xfId="0" applyNumberFormat="1" applyFont="1" applyFill="1" applyBorder="1" applyAlignment="1"/>
    <xf numFmtId="14" fontId="3" fillId="0" borderId="0" xfId="0" applyNumberFormat="1" applyFont="1" applyAlignment="1"/>
    <xf numFmtId="0" fontId="3" fillId="0" borderId="10" xfId="0" applyFont="1" applyBorder="1" applyAlignment="1">
      <alignment wrapText="1"/>
    </xf>
    <xf numFmtId="0" fontId="2" fillId="0" borderId="0" xfId="0" applyFont="1" applyAlignment="1">
      <alignment vertical="center"/>
    </xf>
    <xf numFmtId="0" fontId="3" fillId="0" borderId="0" xfId="0" applyFont="1" applyBorder="1"/>
    <xf numFmtId="14" fontId="5" fillId="0" borderId="0" xfId="0" applyNumberFormat="1" applyFont="1" applyFill="1" applyBorder="1" applyAlignment="1"/>
    <xf numFmtId="0" fontId="45" fillId="49" borderId="10" xfId="0" applyFont="1" applyFill="1" applyBorder="1"/>
    <xf numFmtId="0" fontId="3" fillId="0" borderId="0" xfId="0" applyFont="1" applyBorder="1" applyAlignment="1"/>
    <xf numFmtId="0" fontId="3" fillId="0" borderId="0" xfId="0" applyFont="1" applyAlignment="1"/>
    <xf numFmtId="0" fontId="3" fillId="0" borderId="10" xfId="0" applyFont="1" applyBorder="1"/>
    <xf numFmtId="0" fontId="3" fillId="49" borderId="10" xfId="0" applyFont="1" applyFill="1" applyBorder="1"/>
    <xf numFmtId="0" fontId="3" fillId="0" borderId="0" xfId="0" applyFont="1" applyFill="1" applyBorder="1" applyAlignment="1">
      <alignment horizontal="right"/>
    </xf>
    <xf numFmtId="0" fontId="3" fillId="0" borderId="0" xfId="0" applyFont="1" applyFill="1" applyBorder="1" applyAlignment="1"/>
    <xf numFmtId="0" fontId="3" fillId="0" borderId="0" xfId="0" applyFont="1" applyFill="1" applyBorder="1" applyAlignment="1">
      <alignment horizontal="left"/>
    </xf>
    <xf numFmtId="0" fontId="3" fillId="0" borderId="0" xfId="0" applyFont="1" applyAlignment="1">
      <alignment horizontal="left"/>
    </xf>
    <xf numFmtId="0" fontId="3" fillId="0" borderId="10" xfId="0" applyFont="1" applyFill="1" applyBorder="1"/>
    <xf numFmtId="0" fontId="3" fillId="0" borderId="0" xfId="0" applyFont="1"/>
    <xf numFmtId="0" fontId="4" fillId="0" borderId="0" xfId="130" applyFont="1" applyBorder="1" applyAlignment="1" applyProtection="1"/>
    <xf numFmtId="0" fontId="4" fillId="0" borderId="0" xfId="130" applyFont="1" applyAlignment="1" applyProtection="1"/>
    <xf numFmtId="14" fontId="5" fillId="0" borderId="0" xfId="0" applyNumberFormat="1" applyFont="1" applyAlignment="1">
      <alignment horizontal="justify"/>
    </xf>
    <xf numFmtId="0" fontId="5" fillId="0" borderId="0" xfId="0" applyFont="1" applyAlignment="1">
      <alignment horizontal="justify"/>
    </xf>
    <xf numFmtId="0" fontId="3" fillId="0" borderId="0" xfId="0" applyFont="1" applyAlignment="1">
      <alignment horizontal="center"/>
    </xf>
    <xf numFmtId="0" fontId="3" fillId="0" borderId="10" xfId="0" applyFont="1" applyFill="1" applyBorder="1" applyAlignment="1">
      <alignment vertical="top"/>
    </xf>
    <xf numFmtId="0" fontId="3" fillId="15" borderId="10" xfId="0" applyFont="1" applyFill="1" applyBorder="1" applyAlignment="1">
      <alignment horizontal="left" wrapText="1"/>
    </xf>
    <xf numFmtId="0" fontId="3" fillId="15" borderId="10" xfId="0" applyFont="1" applyFill="1" applyBorder="1" applyAlignment="1">
      <alignment horizontal="left"/>
    </xf>
    <xf numFmtId="165" fontId="3" fillId="0" borderId="10" xfId="159" applyNumberFormat="1" applyFont="1" applyBorder="1" applyAlignment="1">
      <alignment horizontal="right"/>
    </xf>
    <xf numFmtId="165" fontId="3" fillId="0" borderId="10" xfId="0" applyNumberFormat="1" applyFont="1" applyBorder="1" applyAlignment="1">
      <alignment horizontal="right"/>
    </xf>
    <xf numFmtId="0" fontId="3" fillId="0" borderId="0" xfId="0" applyFont="1" applyBorder="1" applyAlignment="1">
      <alignment wrapText="1"/>
    </xf>
    <xf numFmtId="0" fontId="4" fillId="0" borderId="0" xfId="130" applyFont="1" applyBorder="1" applyAlignment="1" applyProtection="1">
      <alignment wrapText="1"/>
    </xf>
    <xf numFmtId="0" fontId="3" fillId="0" borderId="0" xfId="0" applyFont="1" applyAlignment="1">
      <alignment wrapText="1"/>
    </xf>
    <xf numFmtId="14" fontId="5" fillId="0" borderId="0" xfId="0" applyNumberFormat="1" applyFont="1" applyAlignment="1">
      <alignment horizontal="justify" wrapText="1"/>
    </xf>
    <xf numFmtId="2" fontId="3" fillId="0" borderId="10" xfId="0" applyNumberFormat="1" applyFont="1" applyBorder="1" applyAlignment="1">
      <alignment horizontal="right"/>
    </xf>
    <xf numFmtId="2" fontId="45" fillId="17" borderId="10" xfId="0" applyNumberFormat="1" applyFont="1" applyFill="1" applyBorder="1" applyAlignment="1">
      <alignment horizontal="right"/>
    </xf>
    <xf numFmtId="2" fontId="3" fillId="17" borderId="10" xfId="0" applyNumberFormat="1" applyFont="1" applyFill="1" applyBorder="1" applyAlignment="1">
      <alignment horizontal="right"/>
    </xf>
    <xf numFmtId="0" fontId="4" fillId="0" borderId="0" xfId="130" applyNumberFormat="1" applyFont="1" applyAlignment="1" applyProtection="1"/>
    <xf numFmtId="14" fontId="3" fillId="0" borderId="0" xfId="0" applyNumberFormat="1" applyFont="1"/>
    <xf numFmtId="0" fontId="3" fillId="15" borderId="11" xfId="0" applyFont="1" applyFill="1" applyBorder="1" applyAlignment="1">
      <alignment horizontal="left" wrapText="1"/>
    </xf>
    <xf numFmtId="14" fontId="3" fillId="0" borderId="0" xfId="0" applyNumberFormat="1" applyFont="1" applyFill="1" applyBorder="1"/>
    <xf numFmtId="0" fontId="3" fillId="0" borderId="0" xfId="0" applyFont="1" applyFill="1" applyBorder="1"/>
    <xf numFmtId="0" fontId="47" fillId="0" borderId="0" xfId="0" applyFont="1"/>
    <xf numFmtId="0" fontId="5" fillId="0" borderId="0" xfId="0" applyFont="1" applyAlignment="1"/>
    <xf numFmtId="2" fontId="3" fillId="0" borderId="10" xfId="0" applyNumberFormat="1" applyFont="1" applyBorder="1"/>
    <xf numFmtId="2" fontId="45" fillId="0" borderId="10" xfId="0" applyNumberFormat="1" applyFont="1" applyBorder="1"/>
    <xf numFmtId="2" fontId="3" fillId="50" borderId="10" xfId="0" applyNumberFormat="1" applyFont="1" applyFill="1" applyBorder="1"/>
    <xf numFmtId="2" fontId="45" fillId="50" borderId="10" xfId="0" applyNumberFormat="1" applyFont="1" applyFill="1" applyBorder="1"/>
    <xf numFmtId="0" fontId="3" fillId="15" borderId="13" xfId="0" applyFont="1" applyFill="1" applyBorder="1" applyAlignment="1">
      <alignment horizontal="left" wrapText="1"/>
    </xf>
    <xf numFmtId="0" fontId="3" fillId="15" borderId="13" xfId="0" applyFont="1" applyFill="1" applyBorder="1" applyAlignment="1">
      <alignment horizontal="left"/>
    </xf>
    <xf numFmtId="0" fontId="5" fillId="0" borderId="0" xfId="0" applyNumberFormat="1" applyFont="1" applyAlignment="1"/>
    <xf numFmtId="0" fontId="5" fillId="0" borderId="0" xfId="0" applyNumberFormat="1" applyFont="1" applyAlignment="1">
      <alignment horizontal="left"/>
    </xf>
    <xf numFmtId="14" fontId="5" fillId="0" borderId="0" xfId="0" applyNumberFormat="1" applyFont="1" applyAlignment="1">
      <alignment wrapText="1"/>
    </xf>
    <xf numFmtId="0" fontId="5" fillId="0" borderId="0" xfId="0" applyNumberFormat="1" applyFont="1" applyAlignment="1">
      <alignment wrapText="1"/>
    </xf>
    <xf numFmtId="0" fontId="3" fillId="0" borderId="0" xfId="0" applyFont="1" applyFill="1" applyBorder="1" applyAlignment="1">
      <alignment horizontal="center"/>
    </xf>
    <xf numFmtId="0" fontId="3" fillId="0" borderId="0" xfId="0" applyFont="1" applyFill="1" applyBorder="1" applyAlignment="1">
      <alignment horizontal="left" wrapText="1"/>
    </xf>
    <xf numFmtId="0" fontId="5" fillId="0" borderId="0" xfId="0" applyFont="1" applyFill="1" applyBorder="1" applyAlignment="1">
      <alignment horizontal="left"/>
    </xf>
    <xf numFmtId="0" fontId="5" fillId="0" borderId="0" xfId="0" applyFont="1" applyFill="1" applyBorder="1" applyAlignment="1">
      <alignment horizontal="right"/>
    </xf>
    <xf numFmtId="0" fontId="46" fillId="0" borderId="0" xfId="141" applyFont="1" applyFill="1" applyAlignment="1">
      <alignment wrapText="1"/>
    </xf>
    <xf numFmtId="165" fontId="3" fillId="17" borderId="13" xfId="0" applyNumberFormat="1" applyFont="1" applyFill="1" applyBorder="1" applyAlignment="1">
      <alignment horizontal="right"/>
    </xf>
    <xf numFmtId="165" fontId="3" fillId="51" borderId="10" xfId="140" applyNumberFormat="1" applyFont="1" applyFill="1" applyBorder="1" applyAlignment="1">
      <alignment horizontal="right" wrapText="1"/>
    </xf>
    <xf numFmtId="165" fontId="3" fillId="0" borderId="10" xfId="0" applyNumberFormat="1" applyFont="1" applyFill="1" applyBorder="1" applyAlignment="1">
      <alignment horizontal="right" wrapText="1"/>
    </xf>
    <xf numFmtId="165" fontId="3" fillId="0" borderId="10" xfId="0" applyNumberFormat="1" applyFont="1" applyFill="1" applyBorder="1" applyAlignment="1">
      <alignment horizontal="right"/>
    </xf>
    <xf numFmtId="0" fontId="3" fillId="0" borderId="0" xfId="0" applyNumberFormat="1" applyFont="1"/>
    <xf numFmtId="165" fontId="3" fillId="17" borderId="10" xfId="0" applyNumberFormat="1" applyFont="1" applyFill="1" applyBorder="1" applyAlignment="1">
      <alignment horizontal="right"/>
    </xf>
    <xf numFmtId="0" fontId="3" fillId="0" borderId="0" xfId="0" applyFont="1" applyFill="1" applyAlignment="1">
      <alignment wrapText="1"/>
    </xf>
    <xf numFmtId="165" fontId="45" fillId="0" borderId="10" xfId="0" applyNumberFormat="1" applyFont="1" applyBorder="1" applyAlignment="1">
      <alignment horizontal="right"/>
    </xf>
    <xf numFmtId="165" fontId="45" fillId="17" borderId="10" xfId="0" applyNumberFormat="1" applyFont="1" applyFill="1" applyBorder="1" applyAlignment="1">
      <alignment horizontal="right"/>
    </xf>
    <xf numFmtId="0" fontId="3" fillId="16" borderId="10" xfId="0" applyFont="1" applyFill="1" applyBorder="1" applyAlignment="1">
      <alignment horizontal="center"/>
    </xf>
    <xf numFmtId="2" fontId="48" fillId="50" borderId="10" xfId="0" applyNumberFormat="1" applyFont="1" applyFill="1" applyBorder="1"/>
    <xf numFmtId="0" fontId="45" fillId="0" borderId="10" xfId="0" applyFont="1" applyFill="1" applyBorder="1"/>
    <xf numFmtId="0" fontId="3" fillId="0" borderId="10" xfId="0" applyFont="1" applyFill="1" applyBorder="1" applyAlignment="1">
      <alignment horizontal="left" wrapText="1"/>
    </xf>
    <xf numFmtId="0" fontId="3" fillId="0" borderId="10" xfId="0" applyNumberFormat="1" applyFont="1" applyBorder="1"/>
    <xf numFmtId="165" fontId="3" fillId="49" borderId="10" xfId="159" applyNumberFormat="1" applyFont="1" applyFill="1" applyBorder="1" applyAlignment="1">
      <alignment horizontal="right"/>
    </xf>
    <xf numFmtId="165" fontId="45" fillId="49" borderId="10" xfId="159" applyNumberFormat="1" applyFont="1" applyFill="1" applyBorder="1" applyAlignment="1">
      <alignment horizontal="right"/>
    </xf>
    <xf numFmtId="0" fontId="2" fillId="49" borderId="10" xfId="0" applyFont="1" applyFill="1" applyBorder="1" applyAlignment="1">
      <alignment horizontal="left"/>
    </xf>
    <xf numFmtId="0" fontId="1" fillId="0" borderId="0" xfId="0" applyFont="1" applyFill="1" applyBorder="1" applyAlignment="1">
      <alignment horizontal="left"/>
    </xf>
    <xf numFmtId="2" fontId="1" fillId="0" borderId="10" xfId="0" applyNumberFormat="1" applyFont="1" applyBorder="1"/>
    <xf numFmtId="2" fontId="1" fillId="50" borderId="10" xfId="0" applyNumberFormat="1" applyFont="1" applyFill="1" applyBorder="1"/>
    <xf numFmtId="2" fontId="2" fillId="0" borderId="10" xfId="0" applyNumberFormat="1" applyFont="1" applyBorder="1"/>
    <xf numFmtId="0" fontId="2" fillId="0" borderId="10" xfId="0" applyFont="1" applyFill="1" applyBorder="1"/>
    <xf numFmtId="0" fontId="1" fillId="0" borderId="10" xfId="0" applyFont="1" applyFill="1" applyBorder="1"/>
    <xf numFmtId="0" fontId="1" fillId="49" borderId="10" xfId="0" applyFont="1" applyFill="1" applyBorder="1"/>
    <xf numFmtId="0" fontId="1" fillId="52" borderId="0" xfId="0" applyFont="1" applyFill="1" applyBorder="1" applyAlignment="1">
      <alignment horizontal="left"/>
    </xf>
    <xf numFmtId="165" fontId="1" fillId="17" borderId="10" xfId="0" applyNumberFormat="1" applyFont="1" applyFill="1" applyBorder="1" applyAlignment="1">
      <alignment horizontal="right"/>
    </xf>
    <xf numFmtId="165" fontId="45" fillId="17" borderId="13" xfId="0" applyNumberFormat="1" applyFont="1" applyFill="1" applyBorder="1" applyAlignment="1">
      <alignment horizontal="right"/>
    </xf>
    <xf numFmtId="165" fontId="1" fillId="0" borderId="10" xfId="0" applyNumberFormat="1" applyFont="1" applyBorder="1" applyAlignment="1">
      <alignment horizontal="right"/>
    </xf>
    <xf numFmtId="0" fontId="45" fillId="49" borderId="10" xfId="0" applyFont="1" applyFill="1" applyBorder="1" applyAlignment="1">
      <alignment horizontal="right"/>
    </xf>
    <xf numFmtId="0" fontId="3" fillId="0" borderId="10" xfId="0" applyNumberFormat="1" applyFont="1" applyBorder="1" applyAlignment="1">
      <alignment horizontal="right"/>
    </xf>
    <xf numFmtId="165" fontId="46" fillId="49" borderId="10" xfId="145" applyNumberFormat="1" applyFont="1" applyFill="1" applyBorder="1" applyAlignment="1">
      <alignment horizontal="right" wrapText="1"/>
    </xf>
    <xf numFmtId="165" fontId="3" fillId="49" borderId="10" xfId="0" applyNumberFormat="1" applyFont="1" applyFill="1" applyBorder="1" applyAlignment="1">
      <alignment horizontal="right"/>
    </xf>
    <xf numFmtId="165" fontId="45" fillId="49" borderId="10" xfId="0" applyNumberFormat="1" applyFont="1" applyFill="1" applyBorder="1" applyAlignment="1">
      <alignment horizontal="right"/>
    </xf>
    <xf numFmtId="165" fontId="45" fillId="0" borderId="10" xfId="0" applyNumberFormat="1" applyFont="1" applyBorder="1"/>
    <xf numFmtId="165" fontId="3" fillId="0" borderId="10" xfId="0" applyNumberFormat="1" applyFont="1" applyBorder="1"/>
    <xf numFmtId="165" fontId="1" fillId="0" borderId="10" xfId="0" applyNumberFormat="1" applyFont="1" applyBorder="1"/>
    <xf numFmtId="165" fontId="45" fillId="50" borderId="10" xfId="0" applyNumberFormat="1" applyFont="1" applyFill="1" applyBorder="1"/>
    <xf numFmtId="165" fontId="3" fillId="50" borderId="10" xfId="0" applyNumberFormat="1" applyFont="1" applyFill="1" applyBorder="1"/>
    <xf numFmtId="165" fontId="1" fillId="50" borderId="10" xfId="0" applyNumberFormat="1" applyFont="1" applyFill="1" applyBorder="1"/>
    <xf numFmtId="0" fontId="1" fillId="0" borderId="0" xfId="0" applyFont="1"/>
    <xf numFmtId="2" fontId="45" fillId="0" borderId="10" xfId="0" applyNumberFormat="1" applyFont="1" applyBorder="1" applyAlignment="1">
      <alignment horizontal="right"/>
    </xf>
    <xf numFmtId="2" fontId="46" fillId="49" borderId="10" xfId="145" applyNumberFormat="1" applyFont="1" applyFill="1" applyBorder="1" applyAlignment="1">
      <alignment horizontal="right" wrapText="1"/>
    </xf>
    <xf numFmtId="2" fontId="3" fillId="49" borderId="10" xfId="0" applyNumberFormat="1" applyFont="1" applyFill="1" applyBorder="1" applyAlignment="1">
      <alignment horizontal="right"/>
    </xf>
    <xf numFmtId="2" fontId="45" fillId="49" borderId="10" xfId="0" applyNumberFormat="1" applyFont="1" applyFill="1" applyBorder="1" applyAlignment="1">
      <alignment horizontal="right"/>
    </xf>
    <xf numFmtId="165" fontId="1" fillId="0" borderId="10" xfId="159" applyNumberFormat="1" applyFont="1" applyBorder="1" applyAlignment="1">
      <alignment horizontal="right"/>
    </xf>
    <xf numFmtId="165" fontId="1" fillId="49" borderId="10" xfId="159" applyNumberFormat="1" applyFont="1" applyFill="1" applyBorder="1" applyAlignment="1">
      <alignment horizontal="right"/>
    </xf>
    <xf numFmtId="165" fontId="1" fillId="49" borderId="10" xfId="0" applyNumberFormat="1" applyFont="1" applyFill="1" applyBorder="1"/>
    <xf numFmtId="2" fontId="1" fillId="0" borderId="10" xfId="0" applyNumberFormat="1" applyFont="1" applyBorder="1" applyAlignment="1">
      <alignment horizontal="right"/>
    </xf>
    <xf numFmtId="2" fontId="1" fillId="17" borderId="10" xfId="0" applyNumberFormat="1" applyFont="1" applyFill="1" applyBorder="1" applyAlignment="1">
      <alignment horizontal="right"/>
    </xf>
  </cellXfs>
  <cellStyles count="182">
    <cellStyle name="20% - Accent1" xfId="1" builtinId="30" customBuiltin="1"/>
    <cellStyle name="20% - Accent1 2" xfId="2"/>
    <cellStyle name="20% - Accent1 3" xfId="3"/>
    <cellStyle name="20% - Accent2" xfId="4" builtinId="34" customBuiltin="1"/>
    <cellStyle name="20% - Accent2 2" xfId="5"/>
    <cellStyle name="20% - Accent2 3" xfId="6"/>
    <cellStyle name="20% - Accent3" xfId="7" builtinId="38" customBuiltin="1"/>
    <cellStyle name="20% - Accent3 2" xfId="8"/>
    <cellStyle name="20% - Accent3 3" xfId="9"/>
    <cellStyle name="20% - Accent4" xfId="10" builtinId="42" customBuiltin="1"/>
    <cellStyle name="20% - Accent4 2" xfId="11"/>
    <cellStyle name="20% - Accent4 3" xfId="12"/>
    <cellStyle name="20% - Accent5" xfId="13" builtinId="46" customBuiltin="1"/>
    <cellStyle name="20% - Accent5 2" xfId="14"/>
    <cellStyle name="20% - Accent5 3" xfId="15"/>
    <cellStyle name="20% - Accent6" xfId="16" builtinId="50" customBuiltin="1"/>
    <cellStyle name="20% - Accent6 2" xfId="17"/>
    <cellStyle name="20% - Accent6 3" xfId="18"/>
    <cellStyle name="20% - Akzent1" xfId="19"/>
    <cellStyle name="20% - Akzent2" xfId="20"/>
    <cellStyle name="20% - Akzent3" xfId="21"/>
    <cellStyle name="20% - Akzent4" xfId="22"/>
    <cellStyle name="20% - Akzent5" xfId="23"/>
    <cellStyle name="20% - Akzent6" xfId="24"/>
    <cellStyle name="40% - Accent1" xfId="25" builtinId="31" customBuiltin="1"/>
    <cellStyle name="40% - Accent1 2" xfId="26"/>
    <cellStyle name="40% - Accent1 3" xfId="27"/>
    <cellStyle name="40% - Accent2" xfId="28" builtinId="35" customBuiltin="1"/>
    <cellStyle name="40% - Accent2 2" xfId="29"/>
    <cellStyle name="40% - Accent2 3" xfId="30"/>
    <cellStyle name="40% - Accent3" xfId="31" builtinId="39" customBuiltin="1"/>
    <cellStyle name="40% - Accent3 2" xfId="32"/>
    <cellStyle name="40% - Accent3 3" xfId="33"/>
    <cellStyle name="40% - Accent4" xfId="34" builtinId="43" customBuiltin="1"/>
    <cellStyle name="40% - Accent4 2" xfId="35"/>
    <cellStyle name="40% - Accent4 3" xfId="36"/>
    <cellStyle name="40% - Accent5" xfId="37" builtinId="47" customBuiltin="1"/>
    <cellStyle name="40% - Accent5 2" xfId="38"/>
    <cellStyle name="40% - Accent5 3" xfId="39"/>
    <cellStyle name="40% - Accent6" xfId="40" builtinId="51" customBuiltin="1"/>
    <cellStyle name="40% - Accent6 2" xfId="41"/>
    <cellStyle name="40% - Accent6 3" xfId="42"/>
    <cellStyle name="40% - Akzent1" xfId="43"/>
    <cellStyle name="40% - Akzent2" xfId="44"/>
    <cellStyle name="40% - Akzent3" xfId="45"/>
    <cellStyle name="40% - Akzent4" xfId="46"/>
    <cellStyle name="40% - Akzent5" xfId="47"/>
    <cellStyle name="40% - Akzent6" xfId="48"/>
    <cellStyle name="60% - Accent1" xfId="49" builtinId="32" customBuiltin="1"/>
    <cellStyle name="60% - Accent1 2" xfId="50"/>
    <cellStyle name="60% - Accent1 3" xfId="51"/>
    <cellStyle name="60% - Accent2" xfId="52" builtinId="36" customBuiltin="1"/>
    <cellStyle name="60% - Accent2 2" xfId="53"/>
    <cellStyle name="60% - Accent2 3" xfId="54"/>
    <cellStyle name="60% - Accent3" xfId="55" builtinId="40" customBuiltin="1"/>
    <cellStyle name="60% - Accent3 2" xfId="56"/>
    <cellStyle name="60% - Accent3 3" xfId="57"/>
    <cellStyle name="60% - Accent4" xfId="58" builtinId="44" customBuiltin="1"/>
    <cellStyle name="60% - Accent4 2" xfId="59"/>
    <cellStyle name="60% - Accent4 3" xfId="60"/>
    <cellStyle name="60% - Accent5" xfId="61" builtinId="48" customBuiltin="1"/>
    <cellStyle name="60% - Accent5 2" xfId="62"/>
    <cellStyle name="60% - Accent5 3" xfId="63"/>
    <cellStyle name="60% - Accent6" xfId="64" builtinId="52" customBuiltin="1"/>
    <cellStyle name="60% - Accent6 2" xfId="65"/>
    <cellStyle name="60% - Accent6 3" xfId="66"/>
    <cellStyle name="60% - Akzent1" xfId="67"/>
    <cellStyle name="60% - Akzent2" xfId="68"/>
    <cellStyle name="60% - Akzent3" xfId="69"/>
    <cellStyle name="60% - Akzent4" xfId="70"/>
    <cellStyle name="60% - Akzent5" xfId="71"/>
    <cellStyle name="60% - Akzent6" xfId="72"/>
    <cellStyle name="Accent1" xfId="73" builtinId="29" customBuiltin="1"/>
    <cellStyle name="Accent1 2" xfId="74"/>
    <cellStyle name="Accent1 3" xfId="75"/>
    <cellStyle name="Accent2" xfId="76" builtinId="33" customBuiltin="1"/>
    <cellStyle name="Accent2 2" xfId="77"/>
    <cellStyle name="Accent2 3" xfId="78"/>
    <cellStyle name="Accent3" xfId="79" builtinId="37" customBuiltin="1"/>
    <cellStyle name="Accent3 2" xfId="80"/>
    <cellStyle name="Accent3 3" xfId="81"/>
    <cellStyle name="Accent4" xfId="82" builtinId="41" customBuiltin="1"/>
    <cellStyle name="Accent4 2" xfId="83"/>
    <cellStyle name="Accent4 3" xfId="84"/>
    <cellStyle name="Accent5" xfId="85" builtinId="45" customBuiltin="1"/>
    <cellStyle name="Accent5 2" xfId="86"/>
    <cellStyle name="Accent5 3" xfId="87"/>
    <cellStyle name="Accent6" xfId="88" builtinId="49" customBuiltin="1"/>
    <cellStyle name="Accent6 2" xfId="89"/>
    <cellStyle name="Accent6 3" xfId="90"/>
    <cellStyle name="Akzent1" xfId="91"/>
    <cellStyle name="Akzent2" xfId="92"/>
    <cellStyle name="Akzent3" xfId="93"/>
    <cellStyle name="Akzent4" xfId="94"/>
    <cellStyle name="Akzent5" xfId="95"/>
    <cellStyle name="Akzent6" xfId="96"/>
    <cellStyle name="Ausgabe" xfId="97"/>
    <cellStyle name="Bad" xfId="98" builtinId="27" customBuiltin="1"/>
    <cellStyle name="Bad 2" xfId="99"/>
    <cellStyle name="Bad 3" xfId="100"/>
    <cellStyle name="Berechnung" xfId="101"/>
    <cellStyle name="Calculation" xfId="102" builtinId="22" customBuiltin="1"/>
    <cellStyle name="Calculation 2" xfId="103"/>
    <cellStyle name="Calculation 3" xfId="104"/>
    <cellStyle name="Check Cell" xfId="105" builtinId="23" customBuiltin="1"/>
    <cellStyle name="Check Cell 2" xfId="106"/>
    <cellStyle name="Check Cell 3" xfId="107"/>
    <cellStyle name="Eingabe" xfId="108"/>
    <cellStyle name="Ergebnis" xfId="109"/>
    <cellStyle name="Erklärender Text" xfId="110"/>
    <cellStyle name="Explanatory Text" xfId="111" builtinId="53" customBuiltin="1"/>
    <cellStyle name="Explanatory Text 2" xfId="112"/>
    <cellStyle name="Explanatory Text 3" xfId="113"/>
    <cellStyle name="Good" xfId="114" builtinId="26" customBuiltin="1"/>
    <cellStyle name="Good 2" xfId="115"/>
    <cellStyle name="Good 3" xfId="116"/>
    <cellStyle name="Gut" xfId="117"/>
    <cellStyle name="Heading 1" xfId="118" builtinId="16" customBuiltin="1"/>
    <cellStyle name="Heading 1 2" xfId="119"/>
    <cellStyle name="Heading 1 3" xfId="120"/>
    <cellStyle name="Heading 2" xfId="121" builtinId="17" customBuiltin="1"/>
    <cellStyle name="Heading 2 2" xfId="122"/>
    <cellStyle name="Heading 2 3" xfId="123"/>
    <cellStyle name="Heading 3" xfId="124" builtinId="18" customBuiltin="1"/>
    <cellStyle name="Heading 3 2" xfId="125"/>
    <cellStyle name="Heading 3 3" xfId="126"/>
    <cellStyle name="Heading 4" xfId="127" builtinId="19" customBuiltin="1"/>
    <cellStyle name="Heading 4 2" xfId="128"/>
    <cellStyle name="Heading 4 3" xfId="129"/>
    <cellStyle name="Hyperlink" xfId="130" builtinId="8"/>
    <cellStyle name="Input" xfId="131" builtinId="20" customBuiltin="1"/>
    <cellStyle name="Input 2" xfId="132"/>
    <cellStyle name="Input 3" xfId="133"/>
    <cellStyle name="Linked Cell" xfId="134" builtinId="24" customBuiltin="1"/>
    <cellStyle name="Linked Cell 2" xfId="135"/>
    <cellStyle name="Linked Cell 3" xfId="136"/>
    <cellStyle name="Neutral" xfId="137" builtinId="28" customBuiltin="1"/>
    <cellStyle name="Neutral 2" xfId="138"/>
    <cellStyle name="Neutral 3" xfId="139"/>
    <cellStyle name="Normal" xfId="0" builtinId="0" customBuiltin="1"/>
    <cellStyle name="Normal 13" xfId="140"/>
    <cellStyle name="Normal 14" xfId="141"/>
    <cellStyle name="Normal 2 2" xfId="142"/>
    <cellStyle name="Normal 2 2 2" xfId="143"/>
    <cellStyle name="Normal 2 3" xfId="144"/>
    <cellStyle name="Normal 24" xfId="145"/>
    <cellStyle name="Normal 27" xfId="146"/>
    <cellStyle name="Normal 3 2" xfId="147"/>
    <cellStyle name="Normal 3 3" xfId="148"/>
    <cellStyle name="Normal 4 2" xfId="149"/>
    <cellStyle name="Note 2" xfId="150"/>
    <cellStyle name="Note 2 2" xfId="151"/>
    <cellStyle name="Note 3" xfId="152"/>
    <cellStyle name="Note 4" xfId="153"/>
    <cellStyle name="Notiz" xfId="154"/>
    <cellStyle name="Notiz 2" xfId="155"/>
    <cellStyle name="Output" xfId="156" builtinId="21" customBuiltin="1"/>
    <cellStyle name="Output 2" xfId="157"/>
    <cellStyle name="Output 3" xfId="158"/>
    <cellStyle name="Percent" xfId="159" builtinId="5"/>
    <cellStyle name="Percent 2 2" xfId="160"/>
    <cellStyle name="Percent 2 3" xfId="161"/>
    <cellStyle name="Percent 3 2" xfId="162"/>
    <cellStyle name="Schlecht" xfId="163"/>
    <cellStyle name="Standard_ISO Länderübersicht" xfId="164"/>
    <cellStyle name="Title" xfId="165" builtinId="15" customBuiltin="1"/>
    <cellStyle name="Title 2" xfId="166"/>
    <cellStyle name="Title 3" xfId="167"/>
    <cellStyle name="Total" xfId="168" builtinId="25" customBuiltin="1"/>
    <cellStyle name="Total 2" xfId="169"/>
    <cellStyle name="Total 3" xfId="170"/>
    <cellStyle name="Überschrift" xfId="171"/>
    <cellStyle name="Überschrift 1" xfId="172"/>
    <cellStyle name="Überschrift 2" xfId="173"/>
    <cellStyle name="Überschrift 3" xfId="174"/>
    <cellStyle name="Überschrift 4" xfId="175"/>
    <cellStyle name="Verknüpfte Zelle" xfId="176"/>
    <cellStyle name="Warnender Text" xfId="177"/>
    <cellStyle name="Warning Text" xfId="178" builtinId="11" customBuiltin="1"/>
    <cellStyle name="Warning Text 2" xfId="179"/>
    <cellStyle name="Warning Text 3" xfId="180"/>
    <cellStyle name="Zelle überprüfen" xfId="181"/>
  </cellStyles>
  <dxfs count="1877">
    <dxf>
      <fill>
        <patternFill>
          <bgColor rgb="FF92D050"/>
        </patternFill>
      </fill>
    </dxf>
    <dxf>
      <fill>
        <patternFill>
          <bgColor rgb="FFFF0000"/>
        </patternFill>
      </fill>
    </dxf>
    <dxf>
      <fill>
        <patternFill>
          <bgColor theme="9"/>
        </patternFill>
      </fill>
    </dxf>
    <dxf>
      <fill>
        <patternFill>
          <bgColor rgb="FF92D050"/>
        </patternFill>
      </fill>
    </dxf>
    <dxf>
      <fill>
        <patternFill>
          <bgColor rgb="FFFF0000"/>
        </patternFill>
      </fill>
    </dxf>
    <dxf>
      <fill>
        <patternFill>
          <bgColor theme="9"/>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rgb="FF92D050"/>
        </patternFill>
      </fill>
    </dxf>
    <dxf>
      <fill>
        <patternFill>
          <bgColor rgb="FFFF0000"/>
        </patternFill>
      </fill>
    </dxf>
    <dxf>
      <fill>
        <patternFill>
          <bgColor theme="9"/>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indexed="10"/>
        </patternFill>
      </fill>
    </dxf>
    <dxf>
      <fill>
        <patternFill>
          <bgColor indexed="11"/>
        </patternFill>
      </fill>
    </dxf>
    <dxf>
      <fill>
        <patternFill>
          <bgColor indexed="52"/>
        </patternFill>
      </fill>
    </dxf>
    <dxf>
      <fill>
        <patternFill>
          <bgColor rgb="FF92D050"/>
        </patternFill>
      </fill>
    </dxf>
    <dxf>
      <fill>
        <patternFill>
          <bgColor rgb="FFFF0000"/>
        </patternFill>
      </fill>
    </dxf>
    <dxf>
      <fill>
        <patternFill>
          <bgColor theme="9"/>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9"/>
        </patternFill>
      </fill>
    </dxf>
    <dxf>
      <fill>
        <patternFill>
          <bgColor rgb="FF92D050"/>
        </patternFill>
      </fill>
    </dxf>
    <dxf>
      <fill>
        <patternFill>
          <bgColor rgb="FFFF0000"/>
        </patternFill>
      </fill>
    </dxf>
    <dxf>
      <fill>
        <patternFill>
          <bgColor theme="9"/>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theme="9"/>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so.org/iso/survey2010.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iso.org/iso/survey2007.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epp.eurostat.ec.europa.eu/portal/page/portal/statistics/search_database"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epp.eurostat.ec.europa.eu/portal/page/portal/statistics/search_database" TargetMode="External"/><Relationship Id="rId1" Type="http://schemas.openxmlformats.org/officeDocument/2006/relationships/hyperlink" Target="http://epp.eurostat.ec.europa.eu/tgm/table.do?tab=table&amp;tableSelection=1&amp;labeling=labels&amp;footnotes=yes&amp;language=en&amp;pcode=tsien050&amp;plugin=1"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epp.eurostat.ec.europa.eu/portal/page/portal/statistics/search_database" TargetMode="External"/><Relationship Id="rId1" Type="http://schemas.openxmlformats.org/officeDocument/2006/relationships/hyperlink" Target="http://epp.eurostat.ec.europa.eu/tgm/table.do?tab=table&amp;tableSelection=1&amp;labeling=labels&amp;footnotes=yes&amp;language=en&amp;pcode=tsien120&amp;plugin=1"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epp.eurostat.ec.europa.eu/portal/page/portal/statistics/search_database" TargetMode="External"/><Relationship Id="rId1" Type="http://schemas.openxmlformats.org/officeDocument/2006/relationships/hyperlink" Target="http://epp.eurostat.ec.europa.eu/tgm/table.do?tab=table&amp;init=1&amp;plugin=1&amp;language=fr&amp;pcode=tsien020"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epp.eurostat.ec.europa.eu/portal/page/portal/statistics/search_database" TargetMode="External"/><Relationship Id="rId1" Type="http://schemas.openxmlformats.org/officeDocument/2006/relationships/hyperlink" Target="http://epp.eurostat.ec.europa.eu/tgm/table.do?tab=table&amp;tableSelection=1&amp;labeling=labels&amp;footnotes=yes&amp;language=en&amp;pcode=tsien070&amp;plugin=1"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Q51"/>
  <sheetViews>
    <sheetView tabSelected="1" zoomScale="80" zoomScaleNormal="80" workbookViewId="0"/>
  </sheetViews>
  <sheetFormatPr defaultRowHeight="12.75" x14ac:dyDescent="0.2"/>
  <cols>
    <col min="1" max="1" width="5.28515625" style="30" customWidth="1"/>
    <col min="2" max="2" width="21.140625" style="30" bestFit="1" customWidth="1"/>
    <col min="3" max="3" width="10.85546875" style="30" customWidth="1"/>
    <col min="4" max="17" width="7.7109375" style="30" customWidth="1"/>
    <col min="18" max="16384" width="9.140625" style="30"/>
  </cols>
  <sheetData>
    <row r="1" spans="1:17" x14ac:dyDescent="0.2">
      <c r="A1" s="109"/>
      <c r="B1" s="1" t="s">
        <v>3</v>
      </c>
      <c r="C1" s="18" t="s">
        <v>141</v>
      </c>
      <c r="D1" s="18"/>
      <c r="E1" s="18"/>
    </row>
    <row r="2" spans="1:17" x14ac:dyDescent="0.2">
      <c r="B2" s="1" t="s">
        <v>23</v>
      </c>
      <c r="C2" s="31" t="s">
        <v>156</v>
      </c>
      <c r="D2" s="31"/>
      <c r="E2" s="31"/>
      <c r="K2" s="32"/>
    </row>
    <row r="3" spans="1:17" x14ac:dyDescent="0.2">
      <c r="B3" s="1" t="s">
        <v>0</v>
      </c>
      <c r="C3" s="2" t="s">
        <v>213</v>
      </c>
      <c r="D3" s="2"/>
      <c r="E3" s="2"/>
    </row>
    <row r="4" spans="1:17" ht="20.25" customHeight="1" x14ac:dyDescent="0.2">
      <c r="B4" s="17" t="s">
        <v>1</v>
      </c>
      <c r="C4" s="2" t="s">
        <v>212</v>
      </c>
      <c r="D4" s="22"/>
      <c r="E4" s="22"/>
    </row>
    <row r="5" spans="1:17" ht="18" customHeight="1" x14ac:dyDescent="0.2">
      <c r="B5" s="1" t="s">
        <v>58</v>
      </c>
      <c r="C5" s="33">
        <v>42269</v>
      </c>
      <c r="D5" s="22"/>
      <c r="E5" s="22"/>
    </row>
    <row r="6" spans="1:17" ht="18" customHeight="1" x14ac:dyDescent="0.2">
      <c r="B6" s="1"/>
      <c r="C6" s="33"/>
      <c r="D6" s="22"/>
      <c r="E6" s="22"/>
    </row>
    <row r="7" spans="1:17" ht="17.25" customHeight="1" x14ac:dyDescent="0.2">
      <c r="B7" s="1"/>
      <c r="C7" s="34"/>
      <c r="D7" s="22"/>
      <c r="E7" s="22"/>
      <c r="F7" s="22"/>
    </row>
    <row r="8" spans="1:17" x14ac:dyDescent="0.2">
      <c r="C8" s="35"/>
      <c r="D8" s="35"/>
      <c r="E8" s="35"/>
      <c r="F8" s="35"/>
    </row>
    <row r="9" spans="1:17" x14ac:dyDescent="0.2">
      <c r="B9" s="36"/>
      <c r="C9" s="13" t="s">
        <v>109</v>
      </c>
      <c r="D9" s="13" t="s">
        <v>110</v>
      </c>
      <c r="E9" s="13" t="s">
        <v>111</v>
      </c>
      <c r="F9" s="13" t="s">
        <v>112</v>
      </c>
      <c r="G9" s="13" t="s">
        <v>113</v>
      </c>
      <c r="H9" s="13" t="s">
        <v>114</v>
      </c>
      <c r="I9" s="13" t="s">
        <v>115</v>
      </c>
      <c r="J9" s="13" t="s">
        <v>116</v>
      </c>
      <c r="K9" s="13" t="s">
        <v>117</v>
      </c>
      <c r="L9" s="13" t="s">
        <v>142</v>
      </c>
      <c r="M9" s="13" t="s">
        <v>143</v>
      </c>
      <c r="N9" s="13" t="s">
        <v>160</v>
      </c>
      <c r="O9" s="13" t="s">
        <v>171</v>
      </c>
      <c r="P9" s="13" t="s">
        <v>195</v>
      </c>
      <c r="Q9" s="13" t="s">
        <v>211</v>
      </c>
    </row>
    <row r="10" spans="1:17" x14ac:dyDescent="0.2">
      <c r="B10" s="37" t="s">
        <v>14</v>
      </c>
      <c r="C10" s="39">
        <v>395.55289013761893</v>
      </c>
      <c r="D10" s="114">
        <v>506.06896172772178</v>
      </c>
      <c r="E10" s="114">
        <v>434.27784823077263</v>
      </c>
      <c r="F10" s="114">
        <v>285.90924665251862</v>
      </c>
      <c r="G10" s="114">
        <v>322.95480846377143</v>
      </c>
      <c r="H10" s="114">
        <v>482.61321528945723</v>
      </c>
      <c r="I10" s="114">
        <v>563.55082386465119</v>
      </c>
      <c r="J10" s="114">
        <v>549.05001045618644</v>
      </c>
      <c r="K10" s="114">
        <v>587.75567155822887</v>
      </c>
      <c r="L10" s="114">
        <v>575.05664837239544</v>
      </c>
      <c r="M10" s="114">
        <v>618.35702161616393</v>
      </c>
      <c r="N10" s="114">
        <v>605.98200876846431</v>
      </c>
      <c r="O10" s="114">
        <v>631.70375773258559</v>
      </c>
      <c r="P10" s="114">
        <v>686.44968583371849</v>
      </c>
      <c r="Q10" s="114">
        <v>685.46166913773186</v>
      </c>
    </row>
    <row r="11" spans="1:17" x14ac:dyDescent="0.2">
      <c r="B11" s="37" t="s">
        <v>16</v>
      </c>
      <c r="C11" s="39">
        <v>478.11935388655047</v>
      </c>
      <c r="D11" s="114">
        <v>498.69429366561002</v>
      </c>
      <c r="E11" s="114">
        <v>507.71115774017693</v>
      </c>
      <c r="F11" s="114">
        <v>346.77843573914112</v>
      </c>
      <c r="G11" s="114">
        <v>400.242036515976</v>
      </c>
      <c r="H11" s="114">
        <v>410.66364732966821</v>
      </c>
      <c r="I11" s="114">
        <v>461.09311779148271</v>
      </c>
      <c r="J11" s="114">
        <v>507.42582624812508</v>
      </c>
      <c r="K11" s="114">
        <v>514.20385847886894</v>
      </c>
      <c r="L11" s="114">
        <v>513.1371878330458</v>
      </c>
      <c r="M11" s="114">
        <v>617.96223808896048</v>
      </c>
      <c r="N11" s="114">
        <v>494.07987712240617</v>
      </c>
      <c r="O11" s="114">
        <v>542.57068850460166</v>
      </c>
      <c r="P11" s="114">
        <v>548.63663146337024</v>
      </c>
      <c r="Q11" s="114">
        <v>495.24567676855781</v>
      </c>
    </row>
    <row r="12" spans="1:17" x14ac:dyDescent="0.2">
      <c r="B12" s="37" t="s">
        <v>9</v>
      </c>
      <c r="C12" s="39">
        <v>367.22031314321544</v>
      </c>
      <c r="D12" s="114">
        <v>455.0142866691337</v>
      </c>
      <c r="E12" s="114">
        <v>458.30514392963926</v>
      </c>
      <c r="F12" s="114">
        <v>305.81766198872833</v>
      </c>
      <c r="G12" s="114">
        <v>430.05184187904666</v>
      </c>
      <c r="H12" s="114">
        <v>460.46985923216221</v>
      </c>
      <c r="I12" s="114">
        <v>367.69665492130343</v>
      </c>
      <c r="J12" s="114">
        <v>455.57036332445057</v>
      </c>
      <c r="K12" s="114">
        <v>457.0227093881183</v>
      </c>
      <c r="L12" s="114">
        <v>367.33661425377659</v>
      </c>
      <c r="M12" s="114">
        <v>342.71518062197038</v>
      </c>
      <c r="N12" s="114">
        <v>291.52854588979295</v>
      </c>
      <c r="O12" s="114">
        <v>352.86642000567832</v>
      </c>
      <c r="P12" s="114">
        <v>341.52681119856737</v>
      </c>
      <c r="Q12" s="114">
        <v>327.20480343077719</v>
      </c>
    </row>
    <row r="13" spans="1:17" x14ac:dyDescent="0.2">
      <c r="B13" s="38" t="s">
        <v>63</v>
      </c>
      <c r="C13" s="39">
        <v>31.620549499223284</v>
      </c>
      <c r="D13" s="114">
        <v>57.549768892889695</v>
      </c>
      <c r="E13" s="114">
        <v>79.935797194367893</v>
      </c>
      <c r="F13" s="114">
        <v>107.87257097746129</v>
      </c>
      <c r="G13" s="114">
        <v>217.55558674354404</v>
      </c>
      <c r="H13" s="114">
        <v>288.74018624782514</v>
      </c>
      <c r="I13" s="114">
        <v>405.93123600884002</v>
      </c>
      <c r="J13" s="114">
        <v>615.76671803998408</v>
      </c>
      <c r="K13" s="114">
        <v>708.0338632524971</v>
      </c>
      <c r="L13" s="114">
        <v>712.72468002719654</v>
      </c>
      <c r="M13" s="114">
        <v>841.84815312150772</v>
      </c>
      <c r="N13" s="114">
        <v>678.61412909626267</v>
      </c>
      <c r="O13" s="114">
        <v>823.91366771372077</v>
      </c>
      <c r="P13" s="114">
        <v>738.27463926402061</v>
      </c>
      <c r="Q13" s="114">
        <v>790.81637230033857</v>
      </c>
    </row>
    <row r="14" spans="1:17" x14ac:dyDescent="0.2">
      <c r="B14" s="37" t="s">
        <v>24</v>
      </c>
      <c r="C14" s="39">
        <v>418.53911023509158</v>
      </c>
      <c r="D14" s="114">
        <v>478.81940910244293</v>
      </c>
      <c r="E14" s="114">
        <v>498.9093444869809</v>
      </c>
      <c r="F14" s="114">
        <v>439.94843916381774</v>
      </c>
      <c r="G14" s="114">
        <v>792.64842791395131</v>
      </c>
      <c r="H14" s="114">
        <v>722.98984949533951</v>
      </c>
      <c r="I14" s="114">
        <v>917.99471245798122</v>
      </c>
      <c r="J14" s="114">
        <v>580.53926820386437</v>
      </c>
      <c r="K14" s="114">
        <v>714.89940528098123</v>
      </c>
      <c r="L14" s="114">
        <v>849.50999460429398</v>
      </c>
      <c r="M14" s="114">
        <v>787.41118734282293</v>
      </c>
      <c r="N14" s="114">
        <v>883.59525621285366</v>
      </c>
      <c r="O14" s="114">
        <v>343.38308907890968</v>
      </c>
      <c r="P14" s="114">
        <v>493.1410660624245</v>
      </c>
      <c r="Q14" s="114">
        <v>321.67832167832165</v>
      </c>
    </row>
    <row r="15" spans="1:17" x14ac:dyDescent="0.2">
      <c r="B15" s="37" t="s">
        <v>188</v>
      </c>
      <c r="C15" s="39">
        <v>67.144907381159626</v>
      </c>
      <c r="D15" s="114">
        <v>96.614848514901738</v>
      </c>
      <c r="E15" s="114">
        <v>137.03421721177639</v>
      </c>
      <c r="F15" s="114">
        <v>134.71504516205758</v>
      </c>
      <c r="G15" s="114">
        <v>224.35246096766514</v>
      </c>
      <c r="H15" s="114">
        <v>295.30063715809905</v>
      </c>
      <c r="I15" s="114">
        <v>388.63885270842553</v>
      </c>
      <c r="J15" s="114">
        <v>480.5808699603341</v>
      </c>
      <c r="K15" s="114">
        <v>533.86308383157848</v>
      </c>
      <c r="L15" s="114">
        <v>595.61983908287073</v>
      </c>
      <c r="M15" s="114">
        <v>488.5137677449373</v>
      </c>
      <c r="N15" s="114">
        <v>493.48964312796437</v>
      </c>
      <c r="O15" s="114">
        <v>604.30534819587729</v>
      </c>
      <c r="P15" s="114">
        <v>618.46865659035132</v>
      </c>
      <c r="Q15" s="114">
        <v>660.96685770421982</v>
      </c>
    </row>
    <row r="16" spans="1:17" x14ac:dyDescent="0.2">
      <c r="B16" s="37" t="s">
        <v>8</v>
      </c>
      <c r="C16" s="39">
        <v>423.63818522256952</v>
      </c>
      <c r="D16" s="114">
        <v>404.35862328881336</v>
      </c>
      <c r="E16" s="114">
        <v>353.92598923245379</v>
      </c>
      <c r="F16" s="114">
        <v>173.6786076436791</v>
      </c>
      <c r="G16" s="114">
        <v>194.52946102370666</v>
      </c>
      <c r="H16" s="114">
        <v>225.26497277509262</v>
      </c>
      <c r="I16" s="114">
        <v>339.01684010878751</v>
      </c>
      <c r="J16" s="114">
        <v>329.35052956774672</v>
      </c>
      <c r="K16" s="114">
        <v>287.44705559434243</v>
      </c>
      <c r="L16" s="114">
        <v>305.36423166966381</v>
      </c>
      <c r="M16" s="114">
        <v>335.33655974320732</v>
      </c>
      <c r="N16" s="114">
        <v>270.65288309162202</v>
      </c>
      <c r="O16" s="114">
        <v>498.16181872787394</v>
      </c>
      <c r="P16" s="114">
        <v>272.5506672939913</v>
      </c>
      <c r="Q16" s="114">
        <v>300.68052960290447</v>
      </c>
    </row>
    <row r="17" spans="2:17" x14ac:dyDescent="0.2">
      <c r="B17" s="37" t="s">
        <v>17</v>
      </c>
      <c r="C17" s="39">
        <v>314.0097800463364</v>
      </c>
      <c r="D17" s="114">
        <v>438.49893678398814</v>
      </c>
      <c r="E17" s="114">
        <v>699.15451772984204</v>
      </c>
      <c r="F17" s="114">
        <v>761.11990296988336</v>
      </c>
      <c r="G17" s="114">
        <v>962.97190635462516</v>
      </c>
      <c r="H17" s="114">
        <v>1095.820159201455</v>
      </c>
      <c r="I17" s="114">
        <v>1307.7036565191102</v>
      </c>
      <c r="J17" s="114">
        <v>1453.8904901065914</v>
      </c>
      <c r="K17" s="114">
        <v>1504.9616107788272</v>
      </c>
      <c r="L17" s="114">
        <v>1288.4285615822723</v>
      </c>
      <c r="M17" s="114">
        <v>1287.5533064686852</v>
      </c>
      <c r="N17" s="114">
        <v>1136.9233543046766</v>
      </c>
      <c r="O17" s="114">
        <v>1269.1213221929693</v>
      </c>
      <c r="P17" s="114">
        <v>912.60273040361972</v>
      </c>
      <c r="Q17" s="114">
        <v>774.09799523776542</v>
      </c>
    </row>
    <row r="18" spans="2:17" x14ac:dyDescent="0.2">
      <c r="B18" s="37" t="s">
        <v>25</v>
      </c>
      <c r="C18" s="39">
        <v>124.88849241748439</v>
      </c>
      <c r="D18" s="114">
        <v>145.03992187948762</v>
      </c>
      <c r="E18" s="114">
        <v>203.10659120642424</v>
      </c>
      <c r="F18" s="114">
        <v>189.79195602062262</v>
      </c>
      <c r="G18" s="114">
        <v>320.58554437328456</v>
      </c>
      <c r="H18" s="114">
        <v>359.86311954961917</v>
      </c>
      <c r="I18" s="114">
        <v>427.18590360553782</v>
      </c>
      <c r="J18" s="114">
        <v>465.40374705864832</v>
      </c>
      <c r="K18" s="114">
        <v>516.27267565225179</v>
      </c>
      <c r="L18" s="114">
        <v>558.49192208064437</v>
      </c>
      <c r="M18" s="114">
        <v>579.76884248738088</v>
      </c>
      <c r="N18" s="114">
        <v>627.98008513454567</v>
      </c>
      <c r="O18" s="114">
        <v>664.04219082610621</v>
      </c>
      <c r="P18" s="114">
        <v>708.99745033609202</v>
      </c>
      <c r="Q18" s="114">
        <v>781.26246847020752</v>
      </c>
    </row>
    <row r="19" spans="2:17" x14ac:dyDescent="0.2">
      <c r="B19" s="37" t="s">
        <v>11</v>
      </c>
      <c r="C19" s="39">
        <v>319.26195762691873</v>
      </c>
      <c r="D19" s="114">
        <v>360.92617129710499</v>
      </c>
      <c r="E19" s="114">
        <v>360.35335418326542</v>
      </c>
      <c r="F19" s="114">
        <v>357.45189237259893</v>
      </c>
      <c r="G19" s="114">
        <v>341.7799994329211</v>
      </c>
      <c r="H19" s="114">
        <v>365.50356709711679</v>
      </c>
      <c r="I19" s="114">
        <v>377.88407749477699</v>
      </c>
      <c r="J19" s="114">
        <v>341.86382108621353</v>
      </c>
      <c r="K19" s="114">
        <v>372.60748263743466</v>
      </c>
      <c r="L19" s="114">
        <v>421.11674227242327</v>
      </c>
      <c r="M19" s="114">
        <v>401.20139917820046</v>
      </c>
      <c r="N19" s="114">
        <v>421.37371178707843</v>
      </c>
      <c r="O19" s="114">
        <v>444.89561430679134</v>
      </c>
      <c r="P19" s="114">
        <v>522.97226625369422</v>
      </c>
      <c r="Q19" s="114">
        <v>485.94180805573751</v>
      </c>
    </row>
    <row r="20" spans="2:17" x14ac:dyDescent="0.2">
      <c r="B20" s="37" t="s">
        <v>5</v>
      </c>
      <c r="C20" s="39">
        <v>283.59061460081728</v>
      </c>
      <c r="D20" s="114">
        <v>343.05075417787162</v>
      </c>
      <c r="E20" s="114">
        <v>323.48900029949186</v>
      </c>
      <c r="F20" s="114">
        <v>243.64700890765579</v>
      </c>
      <c r="G20" s="114">
        <v>349.46567422417826</v>
      </c>
      <c r="H20" s="114">
        <v>345.69074187622772</v>
      </c>
      <c r="I20" s="114">
        <v>337.64230965432586</v>
      </c>
      <c r="J20" s="114">
        <v>361.0806273825001</v>
      </c>
      <c r="K20" s="114">
        <v>372.41126946466784</v>
      </c>
      <c r="L20" s="114">
        <v>358.42919961151341</v>
      </c>
      <c r="M20" s="114">
        <v>459.53488567753197</v>
      </c>
      <c r="N20" s="114">
        <v>449.60872652448791</v>
      </c>
      <c r="O20" s="114">
        <v>447.29395658497265</v>
      </c>
      <c r="P20" s="114">
        <v>451.45934255360004</v>
      </c>
      <c r="Q20" s="114">
        <v>442.34440468731958</v>
      </c>
    </row>
    <row r="21" spans="2:17" x14ac:dyDescent="0.2">
      <c r="B21" s="37" t="s">
        <v>18</v>
      </c>
      <c r="C21" s="39">
        <v>199.28910741499465</v>
      </c>
      <c r="D21" s="114">
        <v>212.62031909508792</v>
      </c>
      <c r="E21" s="114">
        <v>289.92002765727659</v>
      </c>
      <c r="F21" s="114">
        <v>146.83282505537144</v>
      </c>
      <c r="G21" s="114">
        <v>233.01861023243427</v>
      </c>
      <c r="H21" s="114">
        <v>293.9393498820134</v>
      </c>
      <c r="I21" s="114">
        <v>427.73143145682553</v>
      </c>
      <c r="J21" s="114">
        <v>460.52596156779833</v>
      </c>
      <c r="K21" s="114">
        <v>603.36834604636783</v>
      </c>
      <c r="L21" s="114">
        <v>449.83966084555914</v>
      </c>
      <c r="M21" s="114">
        <v>386.46164587237143</v>
      </c>
      <c r="N21" s="114">
        <v>374.70584512350189</v>
      </c>
      <c r="O21" s="114">
        <v>432.75176525003326</v>
      </c>
      <c r="P21" s="114">
        <v>663.51875102352756</v>
      </c>
      <c r="Q21" s="114">
        <v>499.46330164501899</v>
      </c>
    </row>
    <row r="22" spans="2:17" x14ac:dyDescent="0.2">
      <c r="B22" s="37" t="s">
        <v>19</v>
      </c>
      <c r="C22" s="39">
        <v>457.06933248702461</v>
      </c>
      <c r="D22" s="114">
        <v>623.70726816020465</v>
      </c>
      <c r="E22" s="114">
        <v>909.49716914829139</v>
      </c>
      <c r="F22" s="114">
        <v>764.12180910127256</v>
      </c>
      <c r="G22" s="114">
        <v>1008.9216469096475</v>
      </c>
      <c r="H22" s="114">
        <v>1531.4607534957245</v>
      </c>
      <c r="I22" s="114">
        <v>1489.3940712628619</v>
      </c>
      <c r="J22" s="114">
        <v>1040.4168104653236</v>
      </c>
      <c r="K22" s="114">
        <v>1014.0959031899274</v>
      </c>
      <c r="L22" s="114">
        <v>710.00077260685021</v>
      </c>
      <c r="M22" s="114">
        <v>807.14384715333756</v>
      </c>
      <c r="N22" s="114">
        <v>683.47586684267799</v>
      </c>
      <c r="O22" s="114">
        <v>728.15692828932958</v>
      </c>
      <c r="P22" s="114">
        <v>725.21409761305051</v>
      </c>
      <c r="Q22" s="114">
        <v>701.40163899987499</v>
      </c>
    </row>
    <row r="23" spans="2:17" x14ac:dyDescent="0.2">
      <c r="B23" s="37" t="s">
        <v>7</v>
      </c>
      <c r="C23" s="39">
        <v>881.520238566378</v>
      </c>
      <c r="D23" s="114">
        <v>965.35598284588502</v>
      </c>
      <c r="E23" s="114">
        <v>729.54292404906835</v>
      </c>
      <c r="F23" s="114">
        <v>285.55637203151917</v>
      </c>
      <c r="G23" s="114">
        <v>417.7369676863205</v>
      </c>
      <c r="H23" s="114">
        <v>499.79667638858353</v>
      </c>
      <c r="I23" s="114">
        <v>528.73515145351075</v>
      </c>
      <c r="J23" s="114">
        <v>460.58655548074961</v>
      </c>
      <c r="K23" s="114">
        <v>501.82097979592913</v>
      </c>
      <c r="L23" s="114">
        <v>472.42819688577805</v>
      </c>
      <c r="M23" s="114">
        <v>518.52672467835509</v>
      </c>
      <c r="N23" s="114">
        <v>410.20538491376169</v>
      </c>
      <c r="O23" s="114">
        <v>508.65132769779962</v>
      </c>
      <c r="P23" s="114">
        <v>520.13825919656938</v>
      </c>
      <c r="Q23" s="114">
        <v>448.8111065441089</v>
      </c>
    </row>
    <row r="24" spans="2:17" x14ac:dyDescent="0.2">
      <c r="B24" s="37" t="s">
        <v>13</v>
      </c>
      <c r="C24" s="39">
        <v>533.47013442105242</v>
      </c>
      <c r="D24" s="114">
        <v>844.59999186807624</v>
      </c>
      <c r="E24" s="114">
        <v>1074.1301597909874</v>
      </c>
      <c r="F24" s="114">
        <v>1122.342588738843</v>
      </c>
      <c r="G24" s="114">
        <v>1469.4091230852982</v>
      </c>
      <c r="H24" s="114">
        <v>1693.7955657452223</v>
      </c>
      <c r="I24" s="114">
        <v>1822.1033699000902</v>
      </c>
      <c r="J24" s="114">
        <v>1981.305084056429</v>
      </c>
      <c r="K24" s="114">
        <v>2017.1048733757723</v>
      </c>
      <c r="L24" s="114">
        <v>2204.4865791671969</v>
      </c>
      <c r="M24" s="114">
        <v>2346.5393553788172</v>
      </c>
      <c r="N24" s="114">
        <v>2410.8775772264626</v>
      </c>
      <c r="O24" s="114">
        <v>2306.4707303862142</v>
      </c>
      <c r="P24" s="114">
        <v>2676.4579449450698</v>
      </c>
      <c r="Q24" s="114">
        <v>2779.739777135153</v>
      </c>
    </row>
    <row r="25" spans="2:17" x14ac:dyDescent="0.2">
      <c r="B25" s="37" t="s">
        <v>26</v>
      </c>
      <c r="C25" s="39">
        <v>39.467358605038804</v>
      </c>
      <c r="D25" s="114">
        <v>28.469642013373083</v>
      </c>
      <c r="E25" s="114">
        <v>40.069695418611985</v>
      </c>
      <c r="F25" s="114">
        <v>31.747550437289892</v>
      </c>
      <c r="G25" s="114">
        <v>212.60520443483912</v>
      </c>
      <c r="H25" s="114">
        <v>249.36392197442888</v>
      </c>
      <c r="I25" s="114">
        <v>280.53651149032669</v>
      </c>
      <c r="J25" s="114">
        <v>154.83240071711847</v>
      </c>
      <c r="K25" s="114">
        <v>228.12196312636587</v>
      </c>
      <c r="L25" s="114">
        <v>327.34828470423525</v>
      </c>
      <c r="M25" s="114">
        <v>381.51307425027261</v>
      </c>
      <c r="N25" s="114">
        <v>379.3493219191123</v>
      </c>
      <c r="O25" s="114">
        <v>386.83243895652072</v>
      </c>
      <c r="P25" s="114">
        <v>456.0671006633479</v>
      </c>
      <c r="Q25" s="114">
        <v>500.13290244960194</v>
      </c>
    </row>
    <row r="26" spans="2:17" x14ac:dyDescent="0.2">
      <c r="B26" s="37" t="s">
        <v>27</v>
      </c>
      <c r="C26" s="39">
        <v>49.258643183486456</v>
      </c>
      <c r="D26" s="114">
        <v>57.929485477192699</v>
      </c>
      <c r="E26" s="114">
        <v>81.050483741128232</v>
      </c>
      <c r="F26" s="114">
        <v>94.419432684918561</v>
      </c>
      <c r="G26" s="114">
        <v>143.28042745229453</v>
      </c>
      <c r="H26" s="114">
        <v>176.1434421587854</v>
      </c>
      <c r="I26" s="114">
        <v>211.86472877819102</v>
      </c>
      <c r="J26" s="114">
        <v>248.92437898905936</v>
      </c>
      <c r="K26" s="114">
        <v>253.68820629987189</v>
      </c>
      <c r="L26" s="114">
        <v>348.94794236925287</v>
      </c>
      <c r="M26" s="114">
        <v>384.15315712150573</v>
      </c>
      <c r="N26" s="114">
        <v>382.62615197334196</v>
      </c>
      <c r="O26" s="114">
        <v>387.86259742758875</v>
      </c>
      <c r="P26" s="114">
        <v>373.49780696220103</v>
      </c>
      <c r="Q26" s="114">
        <v>413.7970396864655</v>
      </c>
    </row>
    <row r="27" spans="2:17" x14ac:dyDescent="0.2">
      <c r="B27" s="37" t="s">
        <v>4</v>
      </c>
      <c r="C27" s="40">
        <v>313.65313653136531</v>
      </c>
      <c r="D27" s="97">
        <v>246.01366742596812</v>
      </c>
      <c r="E27" s="97">
        <v>333.29580002251998</v>
      </c>
      <c r="F27" s="97">
        <v>245.37140307829577</v>
      </c>
      <c r="G27" s="97">
        <v>237.38350624230702</v>
      </c>
      <c r="H27" s="97">
        <v>318.71300652602821</v>
      </c>
      <c r="I27" s="97">
        <v>309.11176202231576</v>
      </c>
      <c r="J27" s="97">
        <v>413.70302003204625</v>
      </c>
      <c r="K27" s="97">
        <v>508.47562727496341</v>
      </c>
      <c r="L27" s="97">
        <v>500.50658561296854</v>
      </c>
      <c r="M27" s="97">
        <v>213.11939067771968</v>
      </c>
      <c r="N27" s="97">
        <v>304.78274460768995</v>
      </c>
      <c r="O27" s="97">
        <v>310.56314815767462</v>
      </c>
      <c r="P27" s="97">
        <v>482.27409927398196</v>
      </c>
      <c r="Q27" s="97">
        <v>272.88604278853154</v>
      </c>
    </row>
    <row r="28" spans="2:17" x14ac:dyDescent="0.2">
      <c r="B28" s="37" t="s">
        <v>28</v>
      </c>
      <c r="C28" s="39">
        <v>462.91303810352946</v>
      </c>
      <c r="D28" s="114">
        <v>528.85045284416799</v>
      </c>
      <c r="E28" s="114">
        <v>562.53658388256679</v>
      </c>
      <c r="F28" s="114">
        <v>513.47106439531228</v>
      </c>
      <c r="G28" s="114">
        <v>575.19125109098786</v>
      </c>
      <c r="H28" s="114">
        <v>749.99751656451463</v>
      </c>
      <c r="I28" s="114">
        <v>844.44652949760371</v>
      </c>
      <c r="J28" s="114">
        <v>860.41970730937635</v>
      </c>
      <c r="K28" s="114">
        <v>870.45646246493652</v>
      </c>
      <c r="L28" s="114">
        <v>1022.0818346855639</v>
      </c>
      <c r="M28" s="114">
        <v>1149.6834747492314</v>
      </c>
      <c r="N28" s="114">
        <v>1053.0399600953278</v>
      </c>
      <c r="O28" s="114">
        <v>1058.5660023087275</v>
      </c>
      <c r="P28" s="114">
        <v>1094.0659382386725</v>
      </c>
      <c r="Q28" s="114">
        <v>1095.480789122299</v>
      </c>
    </row>
    <row r="29" spans="2:17" x14ac:dyDescent="0.2">
      <c r="B29" s="37" t="s">
        <v>10</v>
      </c>
      <c r="C29" s="39">
        <v>695.66532925280274</v>
      </c>
      <c r="D29" s="114">
        <v>797.20649337042585</v>
      </c>
      <c r="E29" s="114">
        <v>819.4825487409878</v>
      </c>
      <c r="F29" s="114">
        <v>612.44130950907618</v>
      </c>
      <c r="G29" s="114">
        <v>393.77459707300369</v>
      </c>
      <c r="H29" s="114">
        <v>561.77273888619118</v>
      </c>
      <c r="I29" s="114">
        <v>1158.4276190890162</v>
      </c>
      <c r="J29" s="114">
        <v>1156.7434438163316</v>
      </c>
      <c r="K29" s="114">
        <v>828.81251470933444</v>
      </c>
      <c r="L29" s="114">
        <v>743.67089663356683</v>
      </c>
      <c r="M29" s="114">
        <v>676.50120310788748</v>
      </c>
      <c r="N29" s="114">
        <v>664.7534591405672</v>
      </c>
      <c r="O29" s="114">
        <v>682.41258340830689</v>
      </c>
      <c r="P29" s="114">
        <v>680.29136614008405</v>
      </c>
      <c r="Q29" s="114">
        <v>619.93112127315658</v>
      </c>
    </row>
    <row r="30" spans="2:17" x14ac:dyDescent="0.2">
      <c r="B30" s="37" t="s">
        <v>20</v>
      </c>
      <c r="C30" s="39">
        <v>54.229505487281116</v>
      </c>
      <c r="D30" s="114">
        <v>68.541932461623901</v>
      </c>
      <c r="E30" s="114">
        <v>80.826946213367393</v>
      </c>
      <c r="F30" s="114">
        <v>84.147661248413769</v>
      </c>
      <c r="G30" s="114">
        <v>150.63913096120388</v>
      </c>
      <c r="H30" s="114">
        <v>254.57227443876155</v>
      </c>
      <c r="I30" s="114">
        <v>212.67364580416387</v>
      </c>
      <c r="J30" s="114">
        <v>240.88877676789321</v>
      </c>
      <c r="K30" s="114">
        <v>287.67717693636587</v>
      </c>
      <c r="L30" s="114">
        <v>333.2033070382335</v>
      </c>
      <c r="M30" s="114">
        <v>320.72803343692976</v>
      </c>
      <c r="N30" s="114">
        <v>288.57634391742596</v>
      </c>
      <c r="O30" s="114">
        <v>265.47538931486389</v>
      </c>
      <c r="P30" s="114">
        <v>276.57117425310742</v>
      </c>
      <c r="Q30" s="114">
        <v>252.72335189022758</v>
      </c>
    </row>
    <row r="31" spans="2:17" x14ac:dyDescent="0.2">
      <c r="B31" s="37" t="s">
        <v>6</v>
      </c>
      <c r="C31" s="39">
        <v>165.47920377183308</v>
      </c>
      <c r="D31" s="114">
        <v>239.47866829726408</v>
      </c>
      <c r="E31" s="114">
        <v>294.47787130114489</v>
      </c>
      <c r="F31" s="114">
        <v>327.15495253428759</v>
      </c>
      <c r="G31" s="114">
        <v>451.92183747809855</v>
      </c>
      <c r="H31" s="114">
        <v>554.56711748590135</v>
      </c>
      <c r="I31" s="114">
        <v>556.60261408213171</v>
      </c>
      <c r="J31" s="114">
        <v>501.58612489162203</v>
      </c>
      <c r="K31" s="114">
        <v>485.91256283911656</v>
      </c>
      <c r="L31" s="114">
        <v>478.1779139931084</v>
      </c>
      <c r="M31" s="114">
        <v>528.49208855476991</v>
      </c>
      <c r="N31" s="114">
        <v>438.67609861264663</v>
      </c>
      <c r="O31" s="114">
        <v>630.78627841597324</v>
      </c>
      <c r="P31" s="114">
        <v>671.38418708590939</v>
      </c>
      <c r="Q31" s="114">
        <v>767.79216405088903</v>
      </c>
    </row>
    <row r="32" spans="2:17" x14ac:dyDescent="0.2">
      <c r="B32" s="38" t="s">
        <v>29</v>
      </c>
      <c r="C32" s="39">
        <v>96.690714005353556</v>
      </c>
      <c r="D32" s="114">
        <v>153.75225213584559</v>
      </c>
      <c r="E32" s="114">
        <v>287.04481598735515</v>
      </c>
      <c r="F32" s="114">
        <v>213.58644194941908</v>
      </c>
      <c r="G32" s="114">
        <v>373.79872018615475</v>
      </c>
      <c r="H32" s="114">
        <v>381.55968570649497</v>
      </c>
      <c r="I32" s="114">
        <v>408.5295764246236</v>
      </c>
      <c r="J32" s="114">
        <v>528.55106287152114</v>
      </c>
      <c r="K32" s="114">
        <v>646.5696836942418</v>
      </c>
      <c r="L32" s="114">
        <v>645.6226505605955</v>
      </c>
      <c r="M32" s="114">
        <v>722.57954404210443</v>
      </c>
      <c r="N32" s="114">
        <v>702.27870617526821</v>
      </c>
      <c r="O32" s="114">
        <v>792.14376937569602</v>
      </c>
      <c r="P32" s="114">
        <v>719.11253639918118</v>
      </c>
      <c r="Q32" s="114">
        <v>850.0818600765997</v>
      </c>
    </row>
    <row r="33" spans="2:17" x14ac:dyDescent="0.2">
      <c r="B33" s="38" t="s">
        <v>30</v>
      </c>
      <c r="C33" s="39">
        <v>375.06939513516994</v>
      </c>
      <c r="D33" s="114">
        <v>549.93990926724484</v>
      </c>
      <c r="E33" s="114">
        <v>832.15846947932118</v>
      </c>
      <c r="F33" s="114">
        <v>251.65195034185911</v>
      </c>
      <c r="G33" s="114">
        <v>1057.4431650045849</v>
      </c>
      <c r="H33" s="114">
        <v>1249.4539828245427</v>
      </c>
      <c r="I33" s="114">
        <v>1253.0839255184364</v>
      </c>
      <c r="J33" s="114">
        <v>1019.8715008718838</v>
      </c>
      <c r="K33" s="114">
        <v>975.40253119325496</v>
      </c>
      <c r="L33" s="114">
        <v>1345.7982004804819</v>
      </c>
      <c r="M33" s="114">
        <v>1552.4625677015906</v>
      </c>
      <c r="N33" s="114">
        <v>1210.7681602589023</v>
      </c>
      <c r="O33" s="114">
        <v>1016.5204805698378</v>
      </c>
      <c r="P33" s="114">
        <v>1205.6722414387427</v>
      </c>
      <c r="Q33" s="114">
        <v>1258.4163549797624</v>
      </c>
    </row>
    <row r="34" spans="2:17" x14ac:dyDescent="0.2">
      <c r="B34" s="38" t="s">
        <v>62</v>
      </c>
      <c r="C34" s="39">
        <v>45.957591207671527</v>
      </c>
      <c r="D34" s="114">
        <v>74.452339513189585</v>
      </c>
      <c r="E34" s="114">
        <v>112.80838700815623</v>
      </c>
      <c r="F34" s="114">
        <v>94.879165233499606</v>
      </c>
      <c r="G34" s="114">
        <v>240.83294464578134</v>
      </c>
      <c r="H34" s="114">
        <v>285.14166400949119</v>
      </c>
      <c r="I34" s="114">
        <v>443.43006563103683</v>
      </c>
      <c r="J34" s="114">
        <v>455.88124428462493</v>
      </c>
      <c r="K34" s="114">
        <v>520.31793815112439</v>
      </c>
      <c r="L34" s="114">
        <v>776.16315619788179</v>
      </c>
      <c r="M34" s="114">
        <v>798.23863225653736</v>
      </c>
      <c r="N34" s="114">
        <v>710.18159806355334</v>
      </c>
      <c r="O34" s="114">
        <v>896.3974714166942</v>
      </c>
      <c r="P34" s="114">
        <v>921.57501515728666</v>
      </c>
      <c r="Q34" s="114">
        <v>951.85762131046135</v>
      </c>
    </row>
    <row r="35" spans="2:17" x14ac:dyDescent="0.2">
      <c r="B35" s="37" t="s">
        <v>15</v>
      </c>
      <c r="C35" s="39">
        <v>1084.0305065662226</v>
      </c>
      <c r="D35" s="114">
        <v>1131.5296238133494</v>
      </c>
      <c r="E35" s="114">
        <v>1029.0420098297818</v>
      </c>
      <c r="F35" s="114">
        <v>764.09974529336239</v>
      </c>
      <c r="G35" s="114">
        <v>850.99182341086794</v>
      </c>
      <c r="H35" s="114">
        <v>757.90040385796101</v>
      </c>
      <c r="I35" s="114">
        <v>674.839267288428</v>
      </c>
      <c r="J35" s="114">
        <v>581.54729173784824</v>
      </c>
      <c r="K35" s="114">
        <v>668.32709542429495</v>
      </c>
      <c r="L35" s="114">
        <v>663.94978023315457</v>
      </c>
      <c r="M35" s="114">
        <v>692.57500500278377</v>
      </c>
      <c r="N35" s="114">
        <v>665.52387961816578</v>
      </c>
      <c r="O35" s="114">
        <v>666.25400622153097</v>
      </c>
      <c r="P35" s="114">
        <v>670.41390950737627</v>
      </c>
      <c r="Q35" s="114">
        <v>625.11408915255845</v>
      </c>
    </row>
    <row r="36" spans="2:17" x14ac:dyDescent="0.2">
      <c r="B36" s="37" t="s">
        <v>31</v>
      </c>
      <c r="C36" s="39">
        <v>424.09653101111553</v>
      </c>
      <c r="D36" s="114">
        <v>515.55353666711221</v>
      </c>
      <c r="E36" s="114">
        <v>487.95752913953982</v>
      </c>
      <c r="F36" s="114">
        <v>233.07885132727128</v>
      </c>
      <c r="G36" s="114">
        <v>907.11784467597954</v>
      </c>
      <c r="H36" s="114">
        <v>1058.2752216420786</v>
      </c>
      <c r="I36" s="114">
        <v>1089.1712814184984</v>
      </c>
      <c r="J36" s="114">
        <v>938.13249952620833</v>
      </c>
      <c r="K36" s="114">
        <v>967.53220588886359</v>
      </c>
      <c r="L36" s="114">
        <v>830.56069735608128</v>
      </c>
      <c r="M36" s="114">
        <v>830.98189719859931</v>
      </c>
      <c r="N36" s="114">
        <v>808.70592906312538</v>
      </c>
      <c r="O36" s="114">
        <v>775.96842805823997</v>
      </c>
      <c r="P36" s="114">
        <v>968.02976072227739</v>
      </c>
      <c r="Q36" s="114">
        <v>811.22321495717063</v>
      </c>
    </row>
    <row r="37" spans="2:17" x14ac:dyDescent="0.2">
      <c r="B37" s="37" t="s">
        <v>12</v>
      </c>
      <c r="C37" s="39">
        <v>491.79443579396815</v>
      </c>
      <c r="D37" s="114">
        <v>523.70921214861266</v>
      </c>
      <c r="E37" s="114">
        <v>453.35525541893662</v>
      </c>
      <c r="F37" s="114">
        <v>347.50851938330271</v>
      </c>
      <c r="G37" s="114">
        <v>522.18942986985928</v>
      </c>
      <c r="H37" s="114">
        <v>526.44474904654021</v>
      </c>
      <c r="I37" s="114">
        <v>534.82898293410346</v>
      </c>
      <c r="J37" s="114">
        <v>574.21841609426792</v>
      </c>
      <c r="K37" s="114">
        <v>585.54314980397862</v>
      </c>
      <c r="L37" s="114">
        <v>577.54965322713156</v>
      </c>
      <c r="M37" s="114">
        <v>608.84205243257395</v>
      </c>
      <c r="N37" s="114">
        <v>520.52079693528913</v>
      </c>
      <c r="O37" s="114">
        <v>511.02753337470619</v>
      </c>
      <c r="P37" s="114">
        <v>482.73876653913976</v>
      </c>
      <c r="Q37" s="114">
        <v>518.20326341563759</v>
      </c>
    </row>
    <row r="38" spans="2:17" x14ac:dyDescent="0.2">
      <c r="B38" s="86" t="s">
        <v>189</v>
      </c>
      <c r="C38" s="115">
        <v>421.04026436537225</v>
      </c>
      <c r="D38" s="115">
        <v>520.13240886445021</v>
      </c>
      <c r="E38" s="115">
        <v>559.98555251710866</v>
      </c>
      <c r="F38" s="115">
        <v>464.48196064446358</v>
      </c>
      <c r="G38" s="115">
        <v>601.06991211630759</v>
      </c>
      <c r="H38" s="115">
        <v>693.84177678170181</v>
      </c>
      <c r="I38" s="115">
        <v>760.72413434528414</v>
      </c>
      <c r="J38" s="115">
        <v>777.12953024459273</v>
      </c>
      <c r="K38" s="115">
        <v>807.9600283219047</v>
      </c>
      <c r="L38" s="115">
        <v>815.87675186832712</v>
      </c>
      <c r="M38" s="115">
        <v>864.53870260116821</v>
      </c>
      <c r="N38" s="115">
        <v>824.95270799590719</v>
      </c>
      <c r="O38" s="115">
        <v>845.72663376755725</v>
      </c>
      <c r="P38" s="115">
        <v>875.52831647572259</v>
      </c>
      <c r="Q38" s="115">
        <v>869.18448531462002</v>
      </c>
    </row>
    <row r="39" spans="2:17" x14ac:dyDescent="0.2">
      <c r="B39" s="86" t="s">
        <v>64</v>
      </c>
      <c r="C39" s="24"/>
      <c r="D39" s="24"/>
      <c r="E39" s="24"/>
      <c r="F39" s="24"/>
      <c r="G39" s="24"/>
      <c r="H39" s="24"/>
      <c r="I39" s="24"/>
      <c r="J39" s="24"/>
      <c r="K39" s="24"/>
      <c r="L39" s="24"/>
      <c r="M39" s="24"/>
      <c r="N39" s="24"/>
      <c r="O39" s="24"/>
      <c r="P39" s="24"/>
      <c r="Q39" s="20"/>
    </row>
    <row r="40" spans="2:17" x14ac:dyDescent="0.2">
      <c r="B40" s="86" t="s">
        <v>136</v>
      </c>
      <c r="C40" s="85"/>
      <c r="D40" s="84"/>
      <c r="E40" s="84"/>
      <c r="F40" s="84"/>
      <c r="G40" s="84"/>
      <c r="H40" s="84"/>
      <c r="I40" s="84"/>
      <c r="J40" s="84"/>
      <c r="K40" s="84"/>
      <c r="L40" s="84"/>
      <c r="M40" s="84"/>
      <c r="N40" s="84"/>
      <c r="O40" s="84"/>
      <c r="P40" s="84"/>
      <c r="Q40" s="85"/>
    </row>
    <row r="41" spans="2:17" x14ac:dyDescent="0.2">
      <c r="B41" s="86" t="s">
        <v>210</v>
      </c>
      <c r="C41" s="116">
        <v>382.70171262867069</v>
      </c>
      <c r="D41" s="116">
        <v>507.73079516583573</v>
      </c>
      <c r="E41" s="116">
        <v>565.01100725009815</v>
      </c>
      <c r="F41" s="116">
        <v>497.27546216680236</v>
      </c>
      <c r="G41" s="116">
        <v>627.80590312359004</v>
      </c>
      <c r="H41" s="116">
        <v>743.81883894380439</v>
      </c>
      <c r="I41" s="116">
        <v>849.05551246362359</v>
      </c>
      <c r="J41" s="116">
        <v>900.35882785426259</v>
      </c>
      <c r="K41" s="116">
        <v>920.16020428088314</v>
      </c>
      <c r="L41" s="116">
        <v>908.29866465516216</v>
      </c>
      <c r="M41" s="116">
        <v>963.70552180748905</v>
      </c>
      <c r="N41" s="116">
        <v>939.79173461104494</v>
      </c>
      <c r="O41" s="116">
        <v>958.9733906832447</v>
      </c>
      <c r="P41" s="116">
        <v>1000.6525009045722</v>
      </c>
      <c r="Q41" s="116">
        <v>996.88286233210238</v>
      </c>
    </row>
    <row r="42" spans="2:17" x14ac:dyDescent="0.2">
      <c r="B42" s="23" t="s">
        <v>184</v>
      </c>
      <c r="C42" s="104">
        <f t="shared" ref="C42:O42" si="0">MIN(C10:C37)</f>
        <v>31.620549499223284</v>
      </c>
      <c r="D42" s="104">
        <f t="shared" si="0"/>
        <v>28.469642013373083</v>
      </c>
      <c r="E42" s="104">
        <f t="shared" si="0"/>
        <v>40.069695418611985</v>
      </c>
      <c r="F42" s="104">
        <f t="shared" si="0"/>
        <v>31.747550437289892</v>
      </c>
      <c r="G42" s="104">
        <f t="shared" si="0"/>
        <v>143.28042745229453</v>
      </c>
      <c r="H42" s="104">
        <f t="shared" si="0"/>
        <v>176.1434421587854</v>
      </c>
      <c r="I42" s="104">
        <f t="shared" si="0"/>
        <v>211.86472877819102</v>
      </c>
      <c r="J42" s="104">
        <f t="shared" si="0"/>
        <v>154.83240071711847</v>
      </c>
      <c r="K42" s="104">
        <f t="shared" si="0"/>
        <v>228.12196312636587</v>
      </c>
      <c r="L42" s="104">
        <f t="shared" si="0"/>
        <v>305.36423166966381</v>
      </c>
      <c r="M42" s="104">
        <f t="shared" si="0"/>
        <v>213.11939067771968</v>
      </c>
      <c r="N42" s="104">
        <f t="shared" si="0"/>
        <v>270.65288309162202</v>
      </c>
      <c r="O42" s="104">
        <f t="shared" si="0"/>
        <v>265.47538931486389</v>
      </c>
      <c r="P42" s="104">
        <f>MIN(P10:P37)</f>
        <v>272.5506672939913</v>
      </c>
      <c r="Q42" s="104">
        <f>MIN(Q10:Q37)</f>
        <v>252.72335189022758</v>
      </c>
    </row>
    <row r="43" spans="2:17" x14ac:dyDescent="0.2">
      <c r="B43" s="23" t="s">
        <v>185</v>
      </c>
      <c r="C43" s="104">
        <f t="shared" ref="C43:O43" si="1">MAX(C10:C37)</f>
        <v>1084.0305065662226</v>
      </c>
      <c r="D43" s="104">
        <f t="shared" si="1"/>
        <v>1131.5296238133494</v>
      </c>
      <c r="E43" s="104">
        <f t="shared" si="1"/>
        <v>1074.1301597909874</v>
      </c>
      <c r="F43" s="104">
        <f t="shared" si="1"/>
        <v>1122.342588738843</v>
      </c>
      <c r="G43" s="104">
        <f t="shared" si="1"/>
        <v>1469.4091230852982</v>
      </c>
      <c r="H43" s="104">
        <f t="shared" si="1"/>
        <v>1693.7955657452223</v>
      </c>
      <c r="I43" s="104">
        <f t="shared" si="1"/>
        <v>1822.1033699000902</v>
      </c>
      <c r="J43" s="104">
        <f t="shared" si="1"/>
        <v>1981.305084056429</v>
      </c>
      <c r="K43" s="104">
        <f t="shared" si="1"/>
        <v>2017.1048733757723</v>
      </c>
      <c r="L43" s="104">
        <f t="shared" si="1"/>
        <v>2204.4865791671969</v>
      </c>
      <c r="M43" s="104">
        <f t="shared" si="1"/>
        <v>2346.5393553788172</v>
      </c>
      <c r="N43" s="104">
        <f t="shared" si="1"/>
        <v>2410.8775772264626</v>
      </c>
      <c r="O43" s="104">
        <f t="shared" si="1"/>
        <v>2306.4707303862142</v>
      </c>
      <c r="P43" s="104">
        <f>MAX(P10:P37)</f>
        <v>2676.4579449450698</v>
      </c>
      <c r="Q43" s="104">
        <f>MAX(Q10:Q37)</f>
        <v>2779.739777135153</v>
      </c>
    </row>
    <row r="44" spans="2:17" ht="25.5" x14ac:dyDescent="0.2">
      <c r="B44" s="82" t="s">
        <v>201</v>
      </c>
      <c r="C44" s="29"/>
      <c r="D44" s="29" t="str">
        <f>IF($B$47="Maximiser",IF(D27&lt;C27,"DET",IF(D27=C27,"EGAL","AM")),IF($B$47="Minimiser",(IF(D27&gt;C27,"DET",IF(D27=C27,"EGAL","AM")))))</f>
        <v>DET</v>
      </c>
      <c r="E44" s="29" t="str">
        <f t="shared" ref="E44:Q44" si="2">IF($B$47="Maximiser",IF(E27&lt;D27,"DET",IF(E27=D27,"EGAL","AM")),IF($B$47="Minimiser",(IF(E27&gt;D27,"DET",IF(E27=D27,"EGAL","AM")))))</f>
        <v>AM</v>
      </c>
      <c r="F44" s="29" t="str">
        <f t="shared" si="2"/>
        <v>DET</v>
      </c>
      <c r="G44" s="29" t="str">
        <f t="shared" si="2"/>
        <v>DET</v>
      </c>
      <c r="H44" s="29" t="str">
        <f t="shared" si="2"/>
        <v>AM</v>
      </c>
      <c r="I44" s="29" t="str">
        <f t="shared" si="2"/>
        <v>DET</v>
      </c>
      <c r="J44" s="29" t="str">
        <f t="shared" si="2"/>
        <v>AM</v>
      </c>
      <c r="K44" s="29" t="str">
        <f t="shared" si="2"/>
        <v>AM</v>
      </c>
      <c r="L44" s="29" t="str">
        <f t="shared" si="2"/>
        <v>DET</v>
      </c>
      <c r="M44" s="29" t="str">
        <f t="shared" si="2"/>
        <v>DET</v>
      </c>
      <c r="N44" s="29" t="str">
        <f t="shared" si="2"/>
        <v>AM</v>
      </c>
      <c r="O44" s="29" t="str">
        <f t="shared" si="2"/>
        <v>AM</v>
      </c>
      <c r="P44" s="29" t="str">
        <f t="shared" si="2"/>
        <v>AM</v>
      </c>
      <c r="Q44" s="29" t="str">
        <f t="shared" si="2"/>
        <v>DET</v>
      </c>
    </row>
    <row r="45" spans="2:17" ht="25.5" x14ac:dyDescent="0.2">
      <c r="B45" s="16" t="s">
        <v>202</v>
      </c>
      <c r="C45" s="29" t="str">
        <f>IF($B$47="Maximiser",IF(C27&lt;0.8*C38,"R",IF(C27&gt;1.2*C38,"V","O")),IF($B$47="Minimiser",IF(C27&lt;0.8*C38,"V",IF(C27&gt;1.2*C38,"R","O"))))</f>
        <v>R</v>
      </c>
      <c r="D45" s="29" t="str">
        <f t="shared" ref="D45:P45" si="3">IF($B$47="Maximiser",IF(D27&lt;0.8*D38,"R",IF(D27&gt;1.2*D38,"V","O")),IF($B$47="Minimiser",IF(D27&lt;0.8*D38,"V",IF(D27&gt;1.2*D38,"R","O"))))</f>
        <v>R</v>
      </c>
      <c r="E45" s="29" t="str">
        <f t="shared" si="3"/>
        <v>R</v>
      </c>
      <c r="F45" s="29" t="str">
        <f t="shared" si="3"/>
        <v>R</v>
      </c>
      <c r="G45" s="29" t="str">
        <f t="shared" si="3"/>
        <v>R</v>
      </c>
      <c r="H45" s="29" t="str">
        <f t="shared" si="3"/>
        <v>R</v>
      </c>
      <c r="I45" s="29" t="str">
        <f t="shared" si="3"/>
        <v>R</v>
      </c>
      <c r="J45" s="29" t="str">
        <f t="shared" si="3"/>
        <v>R</v>
      </c>
      <c r="K45" s="29" t="str">
        <f t="shared" si="3"/>
        <v>R</v>
      </c>
      <c r="L45" s="29" t="str">
        <f t="shared" si="3"/>
        <v>R</v>
      </c>
      <c r="M45" s="29" t="str">
        <f t="shared" si="3"/>
        <v>R</v>
      </c>
      <c r="N45" s="29" t="str">
        <f t="shared" si="3"/>
        <v>R</v>
      </c>
      <c r="O45" s="29" t="str">
        <f t="shared" si="3"/>
        <v>R</v>
      </c>
      <c r="P45" s="29" t="str">
        <f t="shared" si="3"/>
        <v>R</v>
      </c>
      <c r="Q45" s="29" t="str">
        <f t="shared" ref="Q45" si="4">IF($B$47="Maximiser",IF(Q27&lt;0.8*Q38,"R",IF(Q27&gt;1.2*Q38,"V","O")),IF($B$47="Minimiser",IF(Q27&lt;0.8*Q38,"V",IF(Q27&gt;1.2*Q38,"R","O"))))</f>
        <v>R</v>
      </c>
    </row>
    <row r="46" spans="2:17" x14ac:dyDescent="0.2">
      <c r="B46" s="23" t="s">
        <v>207</v>
      </c>
      <c r="C46" s="83">
        <v>0</v>
      </c>
      <c r="D46" s="83">
        <v>0</v>
      </c>
      <c r="E46" s="83">
        <v>0</v>
      </c>
      <c r="F46" s="83">
        <v>0</v>
      </c>
      <c r="G46" s="83">
        <v>0</v>
      </c>
      <c r="H46" s="83">
        <v>0</v>
      </c>
      <c r="I46" s="83">
        <v>0</v>
      </c>
      <c r="J46" s="83">
        <v>0</v>
      </c>
      <c r="K46" s="83">
        <v>0</v>
      </c>
      <c r="L46" s="83">
        <v>0</v>
      </c>
      <c r="M46" s="83">
        <v>0</v>
      </c>
      <c r="N46" s="83">
        <v>0</v>
      </c>
      <c r="O46" s="83">
        <v>0</v>
      </c>
      <c r="P46" s="83">
        <v>0</v>
      </c>
      <c r="Q46" s="83">
        <v>0</v>
      </c>
    </row>
    <row r="47" spans="2:17" x14ac:dyDescent="0.2">
      <c r="B47" s="52" t="s">
        <v>205</v>
      </c>
    </row>
    <row r="48" spans="2:17" x14ac:dyDescent="0.2">
      <c r="C48" s="109">
        <f>IF($B$47="Maximiser",RANK(C27,C$10:C$37),COUNTIFS(C10:C37,"&lt;"&amp;C27)+1)</f>
        <v>17</v>
      </c>
      <c r="D48" s="109">
        <f t="shared" ref="D48:Q48" si="5">IF($B$47="Maximiser",RANK(D27,D$10:D$37),COUNTIFS(D10:D37,"&lt;"&amp;D27)+1)</f>
        <v>18</v>
      </c>
      <c r="E48" s="109">
        <f t="shared" si="5"/>
        <v>17</v>
      </c>
      <c r="F48" s="109">
        <f t="shared" si="5"/>
        <v>16</v>
      </c>
      <c r="G48" s="109">
        <f t="shared" si="5"/>
        <v>21</v>
      </c>
      <c r="H48" s="109">
        <f t="shared" si="5"/>
        <v>20</v>
      </c>
      <c r="I48" s="109">
        <f t="shared" si="5"/>
        <v>25</v>
      </c>
      <c r="J48" s="109">
        <f t="shared" si="5"/>
        <v>22</v>
      </c>
      <c r="K48" s="109">
        <f t="shared" si="5"/>
        <v>19</v>
      </c>
      <c r="L48" s="109">
        <f t="shared" si="5"/>
        <v>18</v>
      </c>
      <c r="M48" s="109">
        <f t="shared" si="5"/>
        <v>28</v>
      </c>
      <c r="N48" s="109">
        <f t="shared" si="5"/>
        <v>25</v>
      </c>
      <c r="O48" s="109">
        <f t="shared" si="5"/>
        <v>27</v>
      </c>
      <c r="P48" s="109">
        <f t="shared" si="5"/>
        <v>22</v>
      </c>
      <c r="Q48" s="109">
        <f t="shared" si="5"/>
        <v>27</v>
      </c>
    </row>
    <row r="51" spans="3:3" x14ac:dyDescent="0.2">
      <c r="C51" s="109"/>
    </row>
  </sheetData>
  <phoneticPr fontId="0" type="noConversion"/>
  <conditionalFormatting sqref="C27">
    <cfRule type="cellIs" dxfId="1876" priority="363" stopIfTrue="1" operator="lessThan">
      <formula>C$38*0.8</formula>
    </cfRule>
    <cfRule type="cellIs" dxfId="1875" priority="364" stopIfTrue="1" operator="greaterThan">
      <formula>C$38*1.2</formula>
    </cfRule>
    <cfRule type="cellIs" dxfId="1874" priority="365" stopIfTrue="1" operator="between">
      <formula>C$38*0.8</formula>
      <formula>C$38*1.2</formula>
    </cfRule>
  </conditionalFormatting>
  <conditionalFormatting sqref="D27">
    <cfRule type="cellIs" dxfId="1873" priority="360" stopIfTrue="1" operator="lessThan">
      <formula>D$38*0.8</formula>
    </cfRule>
    <cfRule type="cellIs" dxfId="1872" priority="361" stopIfTrue="1" operator="greaterThan">
      <formula>D$38*1.2</formula>
    </cfRule>
    <cfRule type="cellIs" dxfId="1871" priority="362" stopIfTrue="1" operator="between">
      <formula>D$38*0.8</formula>
      <formula>D$38*1.2</formula>
    </cfRule>
  </conditionalFormatting>
  <conditionalFormatting sqref="E27">
    <cfRule type="cellIs" dxfId="1870" priority="357" stopIfTrue="1" operator="lessThan">
      <formula>E$38*0.8</formula>
    </cfRule>
    <cfRule type="cellIs" dxfId="1869" priority="358" stopIfTrue="1" operator="greaterThan">
      <formula>E$38*1.2</formula>
    </cfRule>
    <cfRule type="cellIs" dxfId="1868" priority="359" stopIfTrue="1" operator="between">
      <formula>E$38*0.8</formula>
      <formula>E$38*1.2</formula>
    </cfRule>
  </conditionalFormatting>
  <conditionalFormatting sqref="F27">
    <cfRule type="cellIs" dxfId="1867" priority="354" stopIfTrue="1" operator="lessThan">
      <formula>F$38*0.8</formula>
    </cfRule>
    <cfRule type="cellIs" dxfId="1866" priority="355" stopIfTrue="1" operator="greaterThan">
      <formula>F$38*1.2</formula>
    </cfRule>
    <cfRule type="cellIs" dxfId="1865" priority="356" stopIfTrue="1" operator="between">
      <formula>F$38*0.8</formula>
      <formula>F$38*1.2</formula>
    </cfRule>
  </conditionalFormatting>
  <conditionalFormatting sqref="G27">
    <cfRule type="cellIs" dxfId="1864" priority="349" stopIfTrue="1" operator="lessThan">
      <formula>G$38*0.8</formula>
    </cfRule>
    <cfRule type="cellIs" dxfId="1863" priority="350" stopIfTrue="1" operator="greaterThan">
      <formula>G$38*1.2</formula>
    </cfRule>
    <cfRule type="cellIs" dxfId="1862" priority="351" stopIfTrue="1" operator="between">
      <formula>G$38*0.8</formula>
      <formula>G$38*1.2</formula>
    </cfRule>
    <cfRule type="cellIs" dxfId="1861" priority="352" stopIfTrue="1" operator="lessThan">
      <formula>G$38*0.8</formula>
    </cfRule>
    <cfRule type="cellIs" dxfId="1860" priority="353" stopIfTrue="1" operator="greaterThan">
      <formula>G$38*1.2</formula>
    </cfRule>
  </conditionalFormatting>
  <conditionalFormatting sqref="H27">
    <cfRule type="cellIs" dxfId="1859" priority="346" stopIfTrue="1" operator="lessThan">
      <formula>H$38*0.8</formula>
    </cfRule>
    <cfRule type="cellIs" dxfId="1858" priority="347" stopIfTrue="1" operator="greaterThan">
      <formula>H$38*1.2</formula>
    </cfRule>
    <cfRule type="cellIs" dxfId="1857" priority="348" stopIfTrue="1" operator="between">
      <formula>H$38*0.8</formula>
      <formula>H$38*1.2</formula>
    </cfRule>
  </conditionalFormatting>
  <conditionalFormatting sqref="I27">
    <cfRule type="cellIs" dxfId="1856" priority="343" stopIfTrue="1" operator="lessThan">
      <formula>I$38*0.8</formula>
    </cfRule>
    <cfRule type="cellIs" dxfId="1855" priority="344" stopIfTrue="1" operator="greaterThan">
      <formula>I$38*1.2</formula>
    </cfRule>
    <cfRule type="cellIs" dxfId="1854" priority="345" stopIfTrue="1" operator="between">
      <formula>I$38*0.8</formula>
      <formula>I$38*1.2</formula>
    </cfRule>
  </conditionalFormatting>
  <conditionalFormatting sqref="J27">
    <cfRule type="cellIs" dxfId="1853" priority="338" stopIfTrue="1" operator="lessThan">
      <formula>J$38*0.8</formula>
    </cfRule>
    <cfRule type="cellIs" dxfId="1852" priority="339" stopIfTrue="1" operator="greaterThan">
      <formula>J$38*1.2</formula>
    </cfRule>
    <cfRule type="cellIs" dxfId="1851" priority="340" stopIfTrue="1" operator="between">
      <formula>J$38*0.8</formula>
      <formula>J$38*1.2</formula>
    </cfRule>
    <cfRule type="cellIs" dxfId="1850" priority="341" stopIfTrue="1" operator="lessThan">
      <formula>J$38*0.8</formula>
    </cfRule>
    <cfRule type="cellIs" dxfId="1849" priority="342" stopIfTrue="1" operator="greaterThan">
      <formula>J$38*1.2</formula>
    </cfRule>
  </conditionalFormatting>
  <conditionalFormatting sqref="K27">
    <cfRule type="cellIs" dxfId="1848" priority="335" stopIfTrue="1" operator="lessThan">
      <formula>K$38*0.8</formula>
    </cfRule>
    <cfRule type="cellIs" dxfId="1847" priority="336" stopIfTrue="1" operator="greaterThan">
      <formula>K$38*1.2</formula>
    </cfRule>
    <cfRule type="cellIs" dxfId="1846" priority="337" stopIfTrue="1" operator="between">
      <formula>K$38*0.8</formula>
      <formula>K$38*1.2</formula>
    </cfRule>
  </conditionalFormatting>
  <conditionalFormatting sqref="L27">
    <cfRule type="cellIs" dxfId="1845" priority="332" stopIfTrue="1" operator="lessThan">
      <formula>L$38*0.8</formula>
    </cfRule>
    <cfRule type="cellIs" dxfId="1844" priority="333" stopIfTrue="1" operator="greaterThan">
      <formula>L$38*1.2</formula>
    </cfRule>
    <cfRule type="cellIs" dxfId="1843" priority="334" stopIfTrue="1" operator="between">
      <formula>L$38*0.8</formula>
      <formula>L$38*1.2</formula>
    </cfRule>
  </conditionalFormatting>
  <conditionalFormatting sqref="M27">
    <cfRule type="cellIs" dxfId="1842" priority="329" stopIfTrue="1" operator="lessThan">
      <formula>M$38*0.8</formula>
    </cfRule>
    <cfRule type="cellIs" dxfId="1841" priority="330" stopIfTrue="1" operator="greaterThan">
      <formula>M$38*1.2</formula>
    </cfRule>
    <cfRule type="cellIs" dxfId="1840" priority="331" stopIfTrue="1" operator="between">
      <formula>M$38*0.8</formula>
      <formula>M$38*1.2</formula>
    </cfRule>
  </conditionalFormatting>
  <conditionalFormatting sqref="D27">
    <cfRule type="cellIs" dxfId="1839" priority="326" stopIfTrue="1" operator="lessThan">
      <formula>D$38*0.8</formula>
    </cfRule>
    <cfRule type="cellIs" dxfId="1838" priority="327" stopIfTrue="1" operator="greaterThan">
      <formula>D$38*1.2</formula>
    </cfRule>
    <cfRule type="cellIs" dxfId="1837" priority="328" stopIfTrue="1" operator="between">
      <formula>D$38*0.8</formula>
      <formula>D$38*1.2</formula>
    </cfRule>
  </conditionalFormatting>
  <conditionalFormatting sqref="E27">
    <cfRule type="cellIs" dxfId="1836" priority="323" stopIfTrue="1" operator="lessThan">
      <formula>E$38*0.8</formula>
    </cfRule>
    <cfRule type="cellIs" dxfId="1835" priority="324" stopIfTrue="1" operator="greaterThan">
      <formula>E$38*1.2</formula>
    </cfRule>
    <cfRule type="cellIs" dxfId="1834" priority="325" stopIfTrue="1" operator="between">
      <formula>E$38*0.8</formula>
      <formula>E$38*1.2</formula>
    </cfRule>
  </conditionalFormatting>
  <conditionalFormatting sqref="E27">
    <cfRule type="cellIs" dxfId="1833" priority="320" stopIfTrue="1" operator="lessThan">
      <formula>E$38*0.8</formula>
    </cfRule>
    <cfRule type="cellIs" dxfId="1832" priority="321" stopIfTrue="1" operator="greaterThan">
      <formula>E$38*1.2</formula>
    </cfRule>
    <cfRule type="cellIs" dxfId="1831" priority="322" stopIfTrue="1" operator="between">
      <formula>E$38*0.8</formula>
      <formula>E$38*1.2</formula>
    </cfRule>
  </conditionalFormatting>
  <conditionalFormatting sqref="F27">
    <cfRule type="cellIs" dxfId="1830" priority="317" stopIfTrue="1" operator="lessThan">
      <formula>F$38*0.8</formula>
    </cfRule>
    <cfRule type="cellIs" dxfId="1829" priority="318" stopIfTrue="1" operator="greaterThan">
      <formula>F$38*1.2</formula>
    </cfRule>
    <cfRule type="cellIs" dxfId="1828" priority="319" stopIfTrue="1" operator="between">
      <formula>F$38*0.8</formula>
      <formula>F$38*1.2</formula>
    </cfRule>
  </conditionalFormatting>
  <conditionalFormatting sqref="F27">
    <cfRule type="cellIs" dxfId="1827" priority="314" stopIfTrue="1" operator="lessThan">
      <formula>F$38*0.8</formula>
    </cfRule>
    <cfRule type="cellIs" dxfId="1826" priority="315" stopIfTrue="1" operator="greaterThan">
      <formula>F$38*1.2</formula>
    </cfRule>
    <cfRule type="cellIs" dxfId="1825" priority="316" stopIfTrue="1" operator="between">
      <formula>F$38*0.8</formula>
      <formula>F$38*1.2</formula>
    </cfRule>
  </conditionalFormatting>
  <conditionalFormatting sqref="F27">
    <cfRule type="cellIs" dxfId="1824" priority="311" stopIfTrue="1" operator="lessThan">
      <formula>F$38*0.8</formula>
    </cfRule>
    <cfRule type="cellIs" dxfId="1823" priority="312" stopIfTrue="1" operator="greaterThan">
      <formula>F$38*1.2</formula>
    </cfRule>
    <cfRule type="cellIs" dxfId="1822" priority="313" stopIfTrue="1" operator="between">
      <formula>F$38*0.8</formula>
      <formula>F$38*1.2</formula>
    </cfRule>
  </conditionalFormatting>
  <conditionalFormatting sqref="G27">
    <cfRule type="cellIs" dxfId="1821" priority="308" stopIfTrue="1" operator="lessThan">
      <formula>G$38*0.8</formula>
    </cfRule>
    <cfRule type="cellIs" dxfId="1820" priority="309" stopIfTrue="1" operator="greaterThan">
      <formula>G$38*1.2</formula>
    </cfRule>
    <cfRule type="cellIs" dxfId="1819" priority="310" stopIfTrue="1" operator="between">
      <formula>G$38*0.8</formula>
      <formula>G$38*1.2</formula>
    </cfRule>
  </conditionalFormatting>
  <conditionalFormatting sqref="G27">
    <cfRule type="cellIs" dxfId="1818" priority="305" stopIfTrue="1" operator="lessThan">
      <formula>G$38*0.8</formula>
    </cfRule>
    <cfRule type="cellIs" dxfId="1817" priority="306" stopIfTrue="1" operator="greaterThan">
      <formula>G$38*1.2</formula>
    </cfRule>
    <cfRule type="cellIs" dxfId="1816" priority="307" stopIfTrue="1" operator="between">
      <formula>G$38*0.8</formula>
      <formula>G$38*1.2</formula>
    </cfRule>
  </conditionalFormatting>
  <conditionalFormatting sqref="G27">
    <cfRule type="cellIs" dxfId="1815" priority="302" stopIfTrue="1" operator="lessThan">
      <formula>G$38*0.8</formula>
    </cfRule>
    <cfRule type="cellIs" dxfId="1814" priority="303" stopIfTrue="1" operator="greaterThan">
      <formula>G$38*1.2</formula>
    </cfRule>
    <cfRule type="cellIs" dxfId="1813" priority="304" stopIfTrue="1" operator="between">
      <formula>G$38*0.8</formula>
      <formula>G$38*1.2</formula>
    </cfRule>
  </conditionalFormatting>
  <conditionalFormatting sqref="G27">
    <cfRule type="cellIs" dxfId="1812" priority="299" stopIfTrue="1" operator="lessThan">
      <formula>G$38*0.8</formula>
    </cfRule>
    <cfRule type="cellIs" dxfId="1811" priority="300" stopIfTrue="1" operator="greaterThan">
      <formula>G$38*1.2</formula>
    </cfRule>
    <cfRule type="cellIs" dxfId="1810" priority="301" stopIfTrue="1" operator="between">
      <formula>G$38*0.8</formula>
      <formula>G$38*1.2</formula>
    </cfRule>
  </conditionalFormatting>
  <conditionalFormatting sqref="H27">
    <cfRule type="cellIs" dxfId="1809" priority="294" stopIfTrue="1" operator="lessThan">
      <formula>H$38*0.8</formula>
    </cfRule>
    <cfRule type="cellIs" dxfId="1808" priority="295" stopIfTrue="1" operator="greaterThan">
      <formula>H$38*1.2</formula>
    </cfRule>
    <cfRule type="cellIs" dxfId="1807" priority="296" stopIfTrue="1" operator="between">
      <formula>H$38*0.8</formula>
      <formula>H$38*1.2</formula>
    </cfRule>
    <cfRule type="cellIs" dxfId="1806" priority="297" stopIfTrue="1" operator="lessThan">
      <formula>H$38*0.8</formula>
    </cfRule>
    <cfRule type="cellIs" dxfId="1805" priority="298" stopIfTrue="1" operator="greaterThan">
      <formula>H$38*1.2</formula>
    </cfRule>
  </conditionalFormatting>
  <conditionalFormatting sqref="H27">
    <cfRule type="cellIs" dxfId="1804" priority="291" stopIfTrue="1" operator="lessThan">
      <formula>H$38*0.8</formula>
    </cfRule>
    <cfRule type="cellIs" dxfId="1803" priority="292" stopIfTrue="1" operator="greaterThan">
      <formula>H$38*1.2</formula>
    </cfRule>
    <cfRule type="cellIs" dxfId="1802" priority="293" stopIfTrue="1" operator="between">
      <formula>H$38*0.8</formula>
      <formula>H$38*1.2</formula>
    </cfRule>
  </conditionalFormatting>
  <conditionalFormatting sqref="H27">
    <cfRule type="cellIs" dxfId="1801" priority="288" stopIfTrue="1" operator="lessThan">
      <formula>H$38*0.8</formula>
    </cfRule>
    <cfRule type="cellIs" dxfId="1800" priority="289" stopIfTrue="1" operator="greaterThan">
      <formula>H$38*1.2</formula>
    </cfRule>
    <cfRule type="cellIs" dxfId="1799" priority="290" stopIfTrue="1" operator="between">
      <formula>H$38*0.8</formula>
      <formula>H$38*1.2</formula>
    </cfRule>
  </conditionalFormatting>
  <conditionalFormatting sqref="H27">
    <cfRule type="cellIs" dxfId="1798" priority="285" stopIfTrue="1" operator="lessThan">
      <formula>H$38*0.8</formula>
    </cfRule>
    <cfRule type="cellIs" dxfId="1797" priority="286" stopIfTrue="1" operator="greaterThan">
      <formula>H$38*1.2</formula>
    </cfRule>
    <cfRule type="cellIs" dxfId="1796" priority="287" stopIfTrue="1" operator="between">
      <formula>H$38*0.8</formula>
      <formula>H$38*1.2</formula>
    </cfRule>
  </conditionalFormatting>
  <conditionalFormatting sqref="H27">
    <cfRule type="cellIs" dxfId="1795" priority="282" stopIfTrue="1" operator="lessThan">
      <formula>H$38*0.8</formula>
    </cfRule>
    <cfRule type="cellIs" dxfId="1794" priority="283" stopIfTrue="1" operator="greaterThan">
      <formula>H$38*1.2</formula>
    </cfRule>
    <cfRule type="cellIs" dxfId="1793" priority="284" stopIfTrue="1" operator="between">
      <formula>H$38*0.8</formula>
      <formula>H$38*1.2</formula>
    </cfRule>
  </conditionalFormatting>
  <conditionalFormatting sqref="I27">
    <cfRule type="cellIs" dxfId="1792" priority="279" stopIfTrue="1" operator="lessThan">
      <formula>I$38*0.8</formula>
    </cfRule>
    <cfRule type="cellIs" dxfId="1791" priority="280" stopIfTrue="1" operator="greaterThan">
      <formula>I$38*1.2</formula>
    </cfRule>
    <cfRule type="cellIs" dxfId="1790" priority="281" stopIfTrue="1" operator="between">
      <formula>I$38*0.8</formula>
      <formula>I$38*1.2</formula>
    </cfRule>
  </conditionalFormatting>
  <conditionalFormatting sqref="I27">
    <cfRule type="cellIs" dxfId="1789" priority="274" stopIfTrue="1" operator="lessThan">
      <formula>I$38*0.8</formula>
    </cfRule>
    <cfRule type="cellIs" dxfId="1788" priority="275" stopIfTrue="1" operator="greaterThan">
      <formula>I$38*1.2</formula>
    </cfRule>
    <cfRule type="cellIs" dxfId="1787" priority="276" stopIfTrue="1" operator="between">
      <formula>I$38*0.8</formula>
      <formula>I$38*1.2</formula>
    </cfRule>
    <cfRule type="cellIs" dxfId="1786" priority="277" stopIfTrue="1" operator="lessThan">
      <formula>I$38*0.8</formula>
    </cfRule>
    <cfRule type="cellIs" dxfId="1785" priority="278" stopIfTrue="1" operator="greaterThan">
      <formula>I$38*1.2</formula>
    </cfRule>
  </conditionalFormatting>
  <conditionalFormatting sqref="I27">
    <cfRule type="cellIs" dxfId="1784" priority="271" stopIfTrue="1" operator="lessThan">
      <formula>I$38*0.8</formula>
    </cfRule>
    <cfRule type="cellIs" dxfId="1783" priority="272" stopIfTrue="1" operator="greaterThan">
      <formula>I$38*1.2</formula>
    </cfRule>
    <cfRule type="cellIs" dxfId="1782" priority="273" stopIfTrue="1" operator="between">
      <formula>I$38*0.8</formula>
      <formula>I$38*1.2</formula>
    </cfRule>
  </conditionalFormatting>
  <conditionalFormatting sqref="I27">
    <cfRule type="cellIs" dxfId="1781" priority="268" stopIfTrue="1" operator="lessThan">
      <formula>I$38*0.8</formula>
    </cfRule>
    <cfRule type="cellIs" dxfId="1780" priority="269" stopIfTrue="1" operator="greaterThan">
      <formula>I$38*1.2</formula>
    </cfRule>
    <cfRule type="cellIs" dxfId="1779" priority="270" stopIfTrue="1" operator="between">
      <formula>I$38*0.8</formula>
      <formula>I$38*1.2</formula>
    </cfRule>
  </conditionalFormatting>
  <conditionalFormatting sqref="I27">
    <cfRule type="cellIs" dxfId="1778" priority="265" stopIfTrue="1" operator="lessThan">
      <formula>I$38*0.8</formula>
    </cfRule>
    <cfRule type="cellIs" dxfId="1777" priority="266" stopIfTrue="1" operator="greaterThan">
      <formula>I$38*1.2</formula>
    </cfRule>
    <cfRule type="cellIs" dxfId="1776" priority="267" stopIfTrue="1" operator="between">
      <formula>I$38*0.8</formula>
      <formula>I$38*1.2</formula>
    </cfRule>
  </conditionalFormatting>
  <conditionalFormatting sqref="I27">
    <cfRule type="cellIs" dxfId="1775" priority="262" stopIfTrue="1" operator="lessThan">
      <formula>I$38*0.8</formula>
    </cfRule>
    <cfRule type="cellIs" dxfId="1774" priority="263" stopIfTrue="1" operator="greaterThan">
      <formula>I$38*1.2</formula>
    </cfRule>
    <cfRule type="cellIs" dxfId="1773" priority="264" stopIfTrue="1" operator="between">
      <formula>I$38*0.8</formula>
      <formula>I$38*1.2</formula>
    </cfRule>
  </conditionalFormatting>
  <conditionalFormatting sqref="J27">
    <cfRule type="cellIs" dxfId="1772" priority="259" stopIfTrue="1" operator="lessThan">
      <formula>J$38*0.8</formula>
    </cfRule>
    <cfRule type="cellIs" dxfId="1771" priority="260" stopIfTrue="1" operator="greaterThan">
      <formula>J$38*1.2</formula>
    </cfRule>
    <cfRule type="cellIs" dxfId="1770" priority="261" stopIfTrue="1" operator="between">
      <formula>J$38*0.8</formula>
      <formula>J$38*1.2</formula>
    </cfRule>
  </conditionalFormatting>
  <conditionalFormatting sqref="J27">
    <cfRule type="cellIs" dxfId="1769" priority="256" stopIfTrue="1" operator="lessThan">
      <formula>J$38*0.8</formula>
    </cfRule>
    <cfRule type="cellIs" dxfId="1768" priority="257" stopIfTrue="1" operator="greaterThan">
      <formula>J$38*1.2</formula>
    </cfRule>
    <cfRule type="cellIs" dxfId="1767" priority="258" stopIfTrue="1" operator="between">
      <formula>J$38*0.8</formula>
      <formula>J$38*1.2</formula>
    </cfRule>
  </conditionalFormatting>
  <conditionalFormatting sqref="J27">
    <cfRule type="cellIs" dxfId="1766" priority="251" stopIfTrue="1" operator="lessThan">
      <formula>J$38*0.8</formula>
    </cfRule>
    <cfRule type="cellIs" dxfId="1765" priority="252" stopIfTrue="1" operator="greaterThan">
      <formula>J$38*1.2</formula>
    </cfRule>
    <cfRule type="cellIs" dxfId="1764" priority="253" stopIfTrue="1" operator="between">
      <formula>J$38*0.8</formula>
      <formula>J$38*1.2</formula>
    </cfRule>
    <cfRule type="cellIs" dxfId="1763" priority="254" stopIfTrue="1" operator="lessThan">
      <formula>J$38*0.8</formula>
    </cfRule>
    <cfRule type="cellIs" dxfId="1762" priority="255" stopIfTrue="1" operator="greaterThan">
      <formula>J$38*1.2</formula>
    </cfRule>
  </conditionalFormatting>
  <conditionalFormatting sqref="J27">
    <cfRule type="cellIs" dxfId="1761" priority="248" stopIfTrue="1" operator="lessThan">
      <formula>J$38*0.8</formula>
    </cfRule>
    <cfRule type="cellIs" dxfId="1760" priority="249" stopIfTrue="1" operator="greaterThan">
      <formula>J$38*1.2</formula>
    </cfRule>
    <cfRule type="cellIs" dxfId="1759" priority="250" stopIfTrue="1" operator="between">
      <formula>J$38*0.8</formula>
      <formula>J$38*1.2</formula>
    </cfRule>
  </conditionalFormatting>
  <conditionalFormatting sqref="J27">
    <cfRule type="cellIs" dxfId="1758" priority="245" stopIfTrue="1" operator="lessThan">
      <formula>J$38*0.8</formula>
    </cfRule>
    <cfRule type="cellIs" dxfId="1757" priority="246" stopIfTrue="1" operator="greaterThan">
      <formula>J$38*1.2</formula>
    </cfRule>
    <cfRule type="cellIs" dxfId="1756" priority="247" stopIfTrue="1" operator="between">
      <formula>J$38*0.8</formula>
      <formula>J$38*1.2</formula>
    </cfRule>
  </conditionalFormatting>
  <conditionalFormatting sqref="J27">
    <cfRule type="cellIs" dxfId="1755" priority="242" stopIfTrue="1" operator="lessThan">
      <formula>J$38*0.8</formula>
    </cfRule>
    <cfRule type="cellIs" dxfId="1754" priority="243" stopIfTrue="1" operator="greaterThan">
      <formula>J$38*1.2</formula>
    </cfRule>
    <cfRule type="cellIs" dxfId="1753" priority="244" stopIfTrue="1" operator="between">
      <formula>J$38*0.8</formula>
      <formula>J$38*1.2</formula>
    </cfRule>
  </conditionalFormatting>
  <conditionalFormatting sqref="J27">
    <cfRule type="cellIs" dxfId="1752" priority="239" stopIfTrue="1" operator="lessThan">
      <formula>J$38*0.8</formula>
    </cfRule>
    <cfRule type="cellIs" dxfId="1751" priority="240" stopIfTrue="1" operator="greaterThan">
      <formula>J$38*1.2</formula>
    </cfRule>
    <cfRule type="cellIs" dxfId="1750" priority="241" stopIfTrue="1" operator="between">
      <formula>J$38*0.8</formula>
      <formula>J$38*1.2</formula>
    </cfRule>
  </conditionalFormatting>
  <conditionalFormatting sqref="K27">
    <cfRule type="cellIs" dxfId="1749" priority="234" stopIfTrue="1" operator="lessThan">
      <formula>K$38*0.8</formula>
    </cfRule>
    <cfRule type="cellIs" dxfId="1748" priority="235" stopIfTrue="1" operator="greaterThan">
      <formula>K$38*1.2</formula>
    </cfRule>
    <cfRule type="cellIs" dxfId="1747" priority="236" stopIfTrue="1" operator="between">
      <formula>K$38*0.8</formula>
      <formula>K$38*1.2</formula>
    </cfRule>
    <cfRule type="cellIs" dxfId="1746" priority="237" stopIfTrue="1" operator="lessThan">
      <formula>K$38*0.8</formula>
    </cfRule>
    <cfRule type="cellIs" dxfId="1745" priority="238" stopIfTrue="1" operator="greaterThan">
      <formula>K$38*1.2</formula>
    </cfRule>
  </conditionalFormatting>
  <conditionalFormatting sqref="K27">
    <cfRule type="cellIs" dxfId="1744" priority="231" stopIfTrue="1" operator="lessThan">
      <formula>K$38*0.8</formula>
    </cfRule>
    <cfRule type="cellIs" dxfId="1743" priority="232" stopIfTrue="1" operator="greaterThan">
      <formula>K$38*1.2</formula>
    </cfRule>
    <cfRule type="cellIs" dxfId="1742" priority="233" stopIfTrue="1" operator="between">
      <formula>K$38*0.8</formula>
      <formula>K$38*1.2</formula>
    </cfRule>
  </conditionalFormatting>
  <conditionalFormatting sqref="K27">
    <cfRule type="cellIs" dxfId="1741" priority="228" stopIfTrue="1" operator="lessThan">
      <formula>K$38*0.8</formula>
    </cfRule>
    <cfRule type="cellIs" dxfId="1740" priority="229" stopIfTrue="1" operator="greaterThan">
      <formula>K$38*1.2</formula>
    </cfRule>
    <cfRule type="cellIs" dxfId="1739" priority="230" stopIfTrue="1" operator="between">
      <formula>K$38*0.8</formula>
      <formula>K$38*1.2</formula>
    </cfRule>
  </conditionalFormatting>
  <conditionalFormatting sqref="K27">
    <cfRule type="cellIs" dxfId="1738" priority="223" stopIfTrue="1" operator="lessThan">
      <formula>K$38*0.8</formula>
    </cfRule>
    <cfRule type="cellIs" dxfId="1737" priority="224" stopIfTrue="1" operator="greaterThan">
      <formula>K$38*1.2</formula>
    </cfRule>
    <cfRule type="cellIs" dxfId="1736" priority="225" stopIfTrue="1" operator="between">
      <formula>K$38*0.8</formula>
      <formula>K$38*1.2</formula>
    </cfRule>
    <cfRule type="cellIs" dxfId="1735" priority="226" stopIfTrue="1" operator="lessThan">
      <formula>K$38*0.8</formula>
    </cfRule>
    <cfRule type="cellIs" dxfId="1734" priority="227" stopIfTrue="1" operator="greaterThan">
      <formula>K$38*1.2</formula>
    </cfRule>
  </conditionalFormatting>
  <conditionalFormatting sqref="K27">
    <cfRule type="cellIs" dxfId="1733" priority="220" stopIfTrue="1" operator="lessThan">
      <formula>K$38*0.8</formula>
    </cfRule>
    <cfRule type="cellIs" dxfId="1732" priority="221" stopIfTrue="1" operator="greaterThan">
      <formula>K$38*1.2</formula>
    </cfRule>
    <cfRule type="cellIs" dxfId="1731" priority="222" stopIfTrue="1" operator="between">
      <formula>K$38*0.8</formula>
      <formula>K$38*1.2</formula>
    </cfRule>
  </conditionalFormatting>
  <conditionalFormatting sqref="K27">
    <cfRule type="cellIs" dxfId="1730" priority="217" stopIfTrue="1" operator="lessThan">
      <formula>K$38*0.8</formula>
    </cfRule>
    <cfRule type="cellIs" dxfId="1729" priority="218" stopIfTrue="1" operator="greaterThan">
      <formula>K$38*1.2</formula>
    </cfRule>
    <cfRule type="cellIs" dxfId="1728" priority="219" stopIfTrue="1" operator="between">
      <formula>K$38*0.8</formula>
      <formula>K$38*1.2</formula>
    </cfRule>
  </conditionalFormatting>
  <conditionalFormatting sqref="K27">
    <cfRule type="cellIs" dxfId="1727" priority="214" stopIfTrue="1" operator="lessThan">
      <formula>K$38*0.8</formula>
    </cfRule>
    <cfRule type="cellIs" dxfId="1726" priority="215" stopIfTrue="1" operator="greaterThan">
      <formula>K$38*1.2</formula>
    </cfRule>
    <cfRule type="cellIs" dxfId="1725" priority="216" stopIfTrue="1" operator="between">
      <formula>K$38*0.8</formula>
      <formula>K$38*1.2</formula>
    </cfRule>
  </conditionalFormatting>
  <conditionalFormatting sqref="K27">
    <cfRule type="cellIs" dxfId="1724" priority="211" stopIfTrue="1" operator="lessThan">
      <formula>K$38*0.8</formula>
    </cfRule>
    <cfRule type="cellIs" dxfId="1723" priority="212" stopIfTrue="1" operator="greaterThan">
      <formula>K$38*1.2</formula>
    </cfRule>
    <cfRule type="cellIs" dxfId="1722" priority="213" stopIfTrue="1" operator="between">
      <formula>K$38*0.8</formula>
      <formula>K$38*1.2</formula>
    </cfRule>
  </conditionalFormatting>
  <conditionalFormatting sqref="L27">
    <cfRule type="cellIs" dxfId="1721" priority="208" stopIfTrue="1" operator="lessThan">
      <formula>L$38*0.8</formula>
    </cfRule>
    <cfRule type="cellIs" dxfId="1720" priority="209" stopIfTrue="1" operator="greaterThan">
      <formula>L$38*1.2</formula>
    </cfRule>
    <cfRule type="cellIs" dxfId="1719" priority="210" stopIfTrue="1" operator="between">
      <formula>L$38*0.8</formula>
      <formula>L$38*1.2</formula>
    </cfRule>
  </conditionalFormatting>
  <conditionalFormatting sqref="L27">
    <cfRule type="cellIs" dxfId="1718" priority="203" stopIfTrue="1" operator="lessThan">
      <formula>L$38*0.8</formula>
    </cfRule>
    <cfRule type="cellIs" dxfId="1717" priority="204" stopIfTrue="1" operator="greaterThan">
      <formula>L$38*1.2</formula>
    </cfRule>
    <cfRule type="cellIs" dxfId="1716" priority="205" stopIfTrue="1" operator="between">
      <formula>L$38*0.8</formula>
      <formula>L$38*1.2</formula>
    </cfRule>
    <cfRule type="cellIs" dxfId="1715" priority="206" stopIfTrue="1" operator="lessThan">
      <formula>L$38*0.8</formula>
    </cfRule>
    <cfRule type="cellIs" dxfId="1714" priority="207" stopIfTrue="1" operator="greaterThan">
      <formula>L$38*1.2</formula>
    </cfRule>
  </conditionalFormatting>
  <conditionalFormatting sqref="L27">
    <cfRule type="cellIs" dxfId="1713" priority="200" stopIfTrue="1" operator="lessThan">
      <formula>L$38*0.8</formula>
    </cfRule>
    <cfRule type="cellIs" dxfId="1712" priority="201" stopIfTrue="1" operator="greaterThan">
      <formula>L$38*1.2</formula>
    </cfRule>
    <cfRule type="cellIs" dxfId="1711" priority="202" stopIfTrue="1" operator="between">
      <formula>L$38*0.8</formula>
      <formula>L$38*1.2</formula>
    </cfRule>
  </conditionalFormatting>
  <conditionalFormatting sqref="L27">
    <cfRule type="cellIs" dxfId="1710" priority="197" stopIfTrue="1" operator="lessThan">
      <formula>L$38*0.8</formula>
    </cfRule>
    <cfRule type="cellIs" dxfId="1709" priority="198" stopIfTrue="1" operator="greaterThan">
      <formula>L$38*1.2</formula>
    </cfRule>
    <cfRule type="cellIs" dxfId="1708" priority="199" stopIfTrue="1" operator="between">
      <formula>L$38*0.8</formula>
      <formula>L$38*1.2</formula>
    </cfRule>
  </conditionalFormatting>
  <conditionalFormatting sqref="L27">
    <cfRule type="cellIs" dxfId="1707" priority="192" stopIfTrue="1" operator="lessThan">
      <formula>L$38*0.8</formula>
    </cfRule>
    <cfRule type="cellIs" dxfId="1706" priority="193" stopIfTrue="1" operator="greaterThan">
      <formula>L$38*1.2</formula>
    </cfRule>
    <cfRule type="cellIs" dxfId="1705" priority="194" stopIfTrue="1" operator="between">
      <formula>L$38*0.8</formula>
      <formula>L$38*1.2</formula>
    </cfRule>
    <cfRule type="cellIs" dxfId="1704" priority="195" stopIfTrue="1" operator="lessThan">
      <formula>L$38*0.8</formula>
    </cfRule>
    <cfRule type="cellIs" dxfId="1703" priority="196" stopIfTrue="1" operator="greaterThan">
      <formula>L$38*1.2</formula>
    </cfRule>
  </conditionalFormatting>
  <conditionalFormatting sqref="L27">
    <cfRule type="cellIs" dxfId="1702" priority="189" stopIfTrue="1" operator="lessThan">
      <formula>L$38*0.8</formula>
    </cfRule>
    <cfRule type="cellIs" dxfId="1701" priority="190" stopIfTrue="1" operator="greaterThan">
      <formula>L$38*1.2</formula>
    </cfRule>
    <cfRule type="cellIs" dxfId="1700" priority="191" stopIfTrue="1" operator="between">
      <formula>L$38*0.8</formula>
      <formula>L$38*1.2</formula>
    </cfRule>
  </conditionalFormatting>
  <conditionalFormatting sqref="L27">
    <cfRule type="cellIs" dxfId="1699" priority="186" stopIfTrue="1" operator="lessThan">
      <formula>L$38*0.8</formula>
    </cfRule>
    <cfRule type="cellIs" dxfId="1698" priority="187" stopIfTrue="1" operator="greaterThan">
      <formula>L$38*1.2</formula>
    </cfRule>
    <cfRule type="cellIs" dxfId="1697" priority="188" stopIfTrue="1" operator="between">
      <formula>L$38*0.8</formula>
      <formula>L$38*1.2</formula>
    </cfRule>
  </conditionalFormatting>
  <conditionalFormatting sqref="L27">
    <cfRule type="cellIs" dxfId="1696" priority="183" stopIfTrue="1" operator="lessThan">
      <formula>L$38*0.8</formula>
    </cfRule>
    <cfRule type="cellIs" dxfId="1695" priority="184" stopIfTrue="1" operator="greaterThan">
      <formula>L$38*1.2</formula>
    </cfRule>
    <cfRule type="cellIs" dxfId="1694" priority="185" stopIfTrue="1" operator="between">
      <formula>L$38*0.8</formula>
      <formula>L$38*1.2</formula>
    </cfRule>
  </conditionalFormatting>
  <conditionalFormatting sqref="L27">
    <cfRule type="cellIs" dxfId="1693" priority="180" stopIfTrue="1" operator="lessThan">
      <formula>L$38*0.8</formula>
    </cfRule>
    <cfRule type="cellIs" dxfId="1692" priority="181" stopIfTrue="1" operator="greaterThan">
      <formula>L$38*1.2</formula>
    </cfRule>
    <cfRule type="cellIs" dxfId="1691" priority="182" stopIfTrue="1" operator="between">
      <formula>L$38*0.8</formula>
      <formula>L$38*1.2</formula>
    </cfRule>
  </conditionalFormatting>
  <conditionalFormatting sqref="M27">
    <cfRule type="cellIs" dxfId="1690" priority="177" stopIfTrue="1" operator="lessThan">
      <formula>M$38*0.8</formula>
    </cfRule>
    <cfRule type="cellIs" dxfId="1689" priority="178" stopIfTrue="1" operator="greaterThan">
      <formula>M$38*1.2</formula>
    </cfRule>
    <cfRule type="cellIs" dxfId="1688" priority="179" stopIfTrue="1" operator="between">
      <formula>M$38*0.8</formula>
      <formula>M$38*1.2</formula>
    </cfRule>
  </conditionalFormatting>
  <conditionalFormatting sqref="M27">
    <cfRule type="cellIs" dxfId="1687" priority="174" stopIfTrue="1" operator="lessThan">
      <formula>M$38*0.8</formula>
    </cfRule>
    <cfRule type="cellIs" dxfId="1686" priority="175" stopIfTrue="1" operator="greaterThan">
      <formula>M$38*1.2</formula>
    </cfRule>
    <cfRule type="cellIs" dxfId="1685" priority="176" stopIfTrue="1" operator="between">
      <formula>M$38*0.8</formula>
      <formula>M$38*1.2</formula>
    </cfRule>
  </conditionalFormatting>
  <conditionalFormatting sqref="M27">
    <cfRule type="cellIs" dxfId="1684" priority="169" stopIfTrue="1" operator="lessThan">
      <formula>M$38*0.8</formula>
    </cfRule>
    <cfRule type="cellIs" dxfId="1683" priority="170" stopIfTrue="1" operator="greaterThan">
      <formula>M$38*1.2</formula>
    </cfRule>
    <cfRule type="cellIs" dxfId="1682" priority="171" stopIfTrue="1" operator="between">
      <formula>M$38*0.8</formula>
      <formula>M$38*1.2</formula>
    </cfRule>
    <cfRule type="cellIs" dxfId="1681" priority="172" stopIfTrue="1" operator="lessThan">
      <formula>M$38*0.8</formula>
    </cfRule>
    <cfRule type="cellIs" dxfId="1680" priority="173" stopIfTrue="1" operator="greaterThan">
      <formula>M$38*1.2</formula>
    </cfRule>
  </conditionalFormatting>
  <conditionalFormatting sqref="M27">
    <cfRule type="cellIs" dxfId="1679" priority="166" stopIfTrue="1" operator="lessThan">
      <formula>M$38*0.8</formula>
    </cfRule>
    <cfRule type="cellIs" dxfId="1678" priority="167" stopIfTrue="1" operator="greaterThan">
      <formula>M$38*1.2</formula>
    </cfRule>
    <cfRule type="cellIs" dxfId="1677" priority="168" stopIfTrue="1" operator="between">
      <formula>M$38*0.8</formula>
      <formula>M$38*1.2</formula>
    </cfRule>
  </conditionalFormatting>
  <conditionalFormatting sqref="M27">
    <cfRule type="cellIs" dxfId="1676" priority="163" stopIfTrue="1" operator="lessThan">
      <formula>M$38*0.8</formula>
    </cfRule>
    <cfRule type="cellIs" dxfId="1675" priority="164" stopIfTrue="1" operator="greaterThan">
      <formula>M$38*1.2</formula>
    </cfRule>
    <cfRule type="cellIs" dxfId="1674" priority="165" stopIfTrue="1" operator="between">
      <formula>M$38*0.8</formula>
      <formula>M$38*1.2</formula>
    </cfRule>
  </conditionalFormatting>
  <conditionalFormatting sqref="M27">
    <cfRule type="cellIs" dxfId="1673" priority="158" stopIfTrue="1" operator="lessThan">
      <formula>M$38*0.8</formula>
    </cfRule>
    <cfRule type="cellIs" dxfId="1672" priority="159" stopIfTrue="1" operator="greaterThan">
      <formula>M$38*1.2</formula>
    </cfRule>
    <cfRule type="cellIs" dxfId="1671" priority="160" stopIfTrue="1" operator="between">
      <formula>M$38*0.8</formula>
      <formula>M$38*1.2</formula>
    </cfRule>
    <cfRule type="cellIs" dxfId="1670" priority="161" stopIfTrue="1" operator="lessThan">
      <formula>M$38*0.8</formula>
    </cfRule>
    <cfRule type="cellIs" dxfId="1669" priority="162" stopIfTrue="1" operator="greaterThan">
      <formula>M$38*1.2</formula>
    </cfRule>
  </conditionalFormatting>
  <conditionalFormatting sqref="M27">
    <cfRule type="cellIs" dxfId="1668" priority="155" stopIfTrue="1" operator="lessThan">
      <formula>M$38*0.8</formula>
    </cfRule>
    <cfRule type="cellIs" dxfId="1667" priority="156" stopIfTrue="1" operator="greaterThan">
      <formula>M$38*1.2</formula>
    </cfRule>
    <cfRule type="cellIs" dxfId="1666" priority="157" stopIfTrue="1" operator="between">
      <formula>M$38*0.8</formula>
      <formula>M$38*1.2</formula>
    </cfRule>
  </conditionalFormatting>
  <conditionalFormatting sqref="M27">
    <cfRule type="cellIs" dxfId="1665" priority="152" stopIfTrue="1" operator="lessThan">
      <formula>M$38*0.8</formula>
    </cfRule>
    <cfRule type="cellIs" dxfId="1664" priority="153" stopIfTrue="1" operator="greaterThan">
      <formula>M$38*1.2</formula>
    </cfRule>
    <cfRule type="cellIs" dxfId="1663" priority="154" stopIfTrue="1" operator="between">
      <formula>M$38*0.8</formula>
      <formula>M$38*1.2</formula>
    </cfRule>
  </conditionalFormatting>
  <conditionalFormatting sqref="M27">
    <cfRule type="cellIs" dxfId="1662" priority="149" stopIfTrue="1" operator="lessThan">
      <formula>M$38*0.8</formula>
    </cfRule>
    <cfRule type="cellIs" dxfId="1661" priority="150" stopIfTrue="1" operator="greaterThan">
      <formula>M$38*1.2</formula>
    </cfRule>
    <cfRule type="cellIs" dxfId="1660" priority="151" stopIfTrue="1" operator="between">
      <formula>M$38*0.8</formula>
      <formula>M$38*1.2</formula>
    </cfRule>
  </conditionalFormatting>
  <conditionalFormatting sqref="M27">
    <cfRule type="cellIs" dxfId="1659" priority="146" stopIfTrue="1" operator="lessThan">
      <formula>M$38*0.8</formula>
    </cfRule>
    <cfRule type="cellIs" dxfId="1658" priority="147" stopIfTrue="1" operator="greaterThan">
      <formula>M$38*1.2</formula>
    </cfRule>
    <cfRule type="cellIs" dxfId="1657" priority="148" stopIfTrue="1" operator="between">
      <formula>M$38*0.8</formula>
      <formula>M$38*1.2</formula>
    </cfRule>
  </conditionalFormatting>
  <conditionalFormatting sqref="N27:Q27">
    <cfRule type="cellIs" dxfId="1656" priority="143" stopIfTrue="1" operator="lessThan">
      <formula>N$38*0.8</formula>
    </cfRule>
    <cfRule type="cellIs" dxfId="1655" priority="144" stopIfTrue="1" operator="greaterThan">
      <formula>N$38*1.2</formula>
    </cfRule>
    <cfRule type="cellIs" dxfId="1654" priority="145" stopIfTrue="1" operator="between">
      <formula>N$38*0.8</formula>
      <formula>N$38*1.2</formula>
    </cfRule>
  </conditionalFormatting>
  <conditionalFormatting sqref="N27:Q27">
    <cfRule type="cellIs" dxfId="1653" priority="140" stopIfTrue="1" operator="lessThan">
      <formula>N$38*0.8</formula>
    </cfRule>
    <cfRule type="cellIs" dxfId="1652" priority="141" stopIfTrue="1" operator="greaterThan">
      <formula>N$38*1.2</formula>
    </cfRule>
    <cfRule type="cellIs" dxfId="1651" priority="142" stopIfTrue="1" operator="between">
      <formula>N$38*0.8</formula>
      <formula>N$38*1.2</formula>
    </cfRule>
  </conditionalFormatting>
  <conditionalFormatting sqref="N27:Q27">
    <cfRule type="cellIs" dxfId="1650" priority="137" stopIfTrue="1" operator="lessThan">
      <formula>N$38*0.8</formula>
    </cfRule>
    <cfRule type="cellIs" dxfId="1649" priority="138" stopIfTrue="1" operator="greaterThan">
      <formula>N$38*1.2</formula>
    </cfRule>
    <cfRule type="cellIs" dxfId="1648" priority="139" stopIfTrue="1" operator="between">
      <formula>N$38*0.8</formula>
      <formula>N$38*1.2</formula>
    </cfRule>
  </conditionalFormatting>
  <conditionalFormatting sqref="N27:Q27">
    <cfRule type="cellIs" dxfId="1647" priority="132" stopIfTrue="1" operator="lessThan">
      <formula>N$38*0.8</formula>
    </cfRule>
    <cfRule type="cellIs" dxfId="1646" priority="133" stopIfTrue="1" operator="greaterThan">
      <formula>N$38*1.2</formula>
    </cfRule>
    <cfRule type="cellIs" dxfId="1645" priority="134" stopIfTrue="1" operator="between">
      <formula>N$38*0.8</formula>
      <formula>N$38*1.2</formula>
    </cfRule>
    <cfRule type="cellIs" dxfId="1644" priority="135" stopIfTrue="1" operator="lessThan">
      <formula>N$38*0.8</formula>
    </cfRule>
    <cfRule type="cellIs" dxfId="1643" priority="136" stopIfTrue="1" operator="greaterThan">
      <formula>N$38*1.2</formula>
    </cfRule>
  </conditionalFormatting>
  <conditionalFormatting sqref="N27:Q27">
    <cfRule type="cellIs" dxfId="1642" priority="129" stopIfTrue="1" operator="lessThan">
      <formula>N$38*0.8</formula>
    </cfRule>
    <cfRule type="cellIs" dxfId="1641" priority="130" stopIfTrue="1" operator="greaterThan">
      <formula>N$38*1.2</formula>
    </cfRule>
    <cfRule type="cellIs" dxfId="1640" priority="131" stopIfTrue="1" operator="between">
      <formula>N$38*0.8</formula>
      <formula>N$38*1.2</formula>
    </cfRule>
  </conditionalFormatting>
  <conditionalFormatting sqref="N27:Q27">
    <cfRule type="cellIs" dxfId="1639" priority="126" stopIfTrue="1" operator="lessThan">
      <formula>N$38*0.8</formula>
    </cfRule>
    <cfRule type="cellIs" dxfId="1638" priority="127" stopIfTrue="1" operator="greaterThan">
      <formula>N$38*1.2</formula>
    </cfRule>
    <cfRule type="cellIs" dxfId="1637" priority="128" stopIfTrue="1" operator="between">
      <formula>N$38*0.8</formula>
      <formula>N$38*1.2</formula>
    </cfRule>
  </conditionalFormatting>
  <conditionalFormatting sqref="N27:Q27">
    <cfRule type="cellIs" dxfId="1636" priority="121" stopIfTrue="1" operator="lessThan">
      <formula>N$38*0.8</formula>
    </cfRule>
    <cfRule type="cellIs" dxfId="1635" priority="122" stopIfTrue="1" operator="greaterThan">
      <formula>N$38*1.2</formula>
    </cfRule>
    <cfRule type="cellIs" dxfId="1634" priority="123" stopIfTrue="1" operator="between">
      <formula>N$38*0.8</formula>
      <formula>N$38*1.2</formula>
    </cfRule>
    <cfRule type="cellIs" dxfId="1633" priority="124" stopIfTrue="1" operator="lessThan">
      <formula>N$38*0.8</formula>
    </cfRule>
    <cfRule type="cellIs" dxfId="1632" priority="125" stopIfTrue="1" operator="greaterThan">
      <formula>N$38*1.2</formula>
    </cfRule>
  </conditionalFormatting>
  <conditionalFormatting sqref="N27:Q27">
    <cfRule type="cellIs" dxfId="1631" priority="118" stopIfTrue="1" operator="lessThan">
      <formula>N$38*0.8</formula>
    </cfRule>
    <cfRule type="cellIs" dxfId="1630" priority="119" stopIfTrue="1" operator="greaterThan">
      <formula>N$38*1.2</formula>
    </cfRule>
    <cfRule type="cellIs" dxfId="1629" priority="120" stopIfTrue="1" operator="between">
      <formula>N$38*0.8</formula>
      <formula>N$38*1.2</formula>
    </cfRule>
  </conditionalFormatting>
  <conditionalFormatting sqref="N27:Q27">
    <cfRule type="cellIs" dxfId="1628" priority="115" stopIfTrue="1" operator="lessThan">
      <formula>N$38*0.8</formula>
    </cfRule>
    <cfRule type="cellIs" dxfId="1627" priority="116" stopIfTrue="1" operator="greaterThan">
      <formula>N$38*1.2</formula>
    </cfRule>
    <cfRule type="cellIs" dxfId="1626" priority="117" stopIfTrue="1" operator="between">
      <formula>N$38*0.8</formula>
      <formula>N$38*1.2</formula>
    </cfRule>
  </conditionalFormatting>
  <conditionalFormatting sqref="N27:Q27">
    <cfRule type="cellIs" dxfId="1625" priority="112" stopIfTrue="1" operator="lessThan">
      <formula>N$38*0.8</formula>
    </cfRule>
    <cfRule type="cellIs" dxfId="1624" priority="113" stopIfTrue="1" operator="greaterThan">
      <formula>N$38*1.2</formula>
    </cfRule>
    <cfRule type="cellIs" dxfId="1623" priority="114" stopIfTrue="1" operator="between">
      <formula>N$38*0.8</formula>
      <formula>N$38*1.2</formula>
    </cfRule>
  </conditionalFormatting>
  <conditionalFormatting sqref="N27:Q27">
    <cfRule type="cellIs" dxfId="1622" priority="109" stopIfTrue="1" operator="lessThan">
      <formula>N$38*0.8</formula>
    </cfRule>
    <cfRule type="cellIs" dxfId="1621" priority="110" stopIfTrue="1" operator="greaterThan">
      <formula>N$38*1.2</formula>
    </cfRule>
    <cfRule type="cellIs" dxfId="1620" priority="111" stopIfTrue="1" operator="between">
      <formula>N$38*0.8</formula>
      <formula>N$38*1.2</formula>
    </cfRule>
  </conditionalFormatting>
  <conditionalFormatting sqref="M27:Q27">
    <cfRule type="cellIs" dxfId="1619" priority="106" stopIfTrue="1" operator="lessThan">
      <formula>M$38*0.8</formula>
    </cfRule>
    <cfRule type="cellIs" dxfId="1618" priority="107" stopIfTrue="1" operator="greaterThan">
      <formula>M$38*1.2</formula>
    </cfRule>
    <cfRule type="cellIs" dxfId="1617" priority="108" stopIfTrue="1" operator="between">
      <formula>M$38*0.8</formula>
      <formula>M$38*1.2</formula>
    </cfRule>
  </conditionalFormatting>
  <conditionalFormatting sqref="M27:Q27">
    <cfRule type="cellIs" dxfId="1616" priority="103" stopIfTrue="1" operator="lessThan">
      <formula>M$38*0.8</formula>
    </cfRule>
    <cfRule type="cellIs" dxfId="1615" priority="104" stopIfTrue="1" operator="greaterThan">
      <formula>M$38*1.2</formula>
    </cfRule>
    <cfRule type="cellIs" dxfId="1614" priority="105" stopIfTrue="1" operator="between">
      <formula>M$38*0.8</formula>
      <formula>M$38*1.2</formula>
    </cfRule>
  </conditionalFormatting>
  <conditionalFormatting sqref="M27:Q27">
    <cfRule type="cellIs" dxfId="1613" priority="98" stopIfTrue="1" operator="lessThan">
      <formula>M$38*0.8</formula>
    </cfRule>
    <cfRule type="cellIs" dxfId="1612" priority="99" stopIfTrue="1" operator="greaterThan">
      <formula>M$38*1.2</formula>
    </cfRule>
    <cfRule type="cellIs" dxfId="1611" priority="100" stopIfTrue="1" operator="between">
      <formula>M$38*0.8</formula>
      <formula>M$38*1.2</formula>
    </cfRule>
    <cfRule type="cellIs" dxfId="1610" priority="101" stopIfTrue="1" operator="lessThan">
      <formula>M$38*0.8</formula>
    </cfRule>
    <cfRule type="cellIs" dxfId="1609" priority="102" stopIfTrue="1" operator="greaterThan">
      <formula>M$38*1.2</formula>
    </cfRule>
  </conditionalFormatting>
  <conditionalFormatting sqref="M27:Q27">
    <cfRule type="cellIs" dxfId="1608" priority="95" stopIfTrue="1" operator="lessThan">
      <formula>M$38*0.8</formula>
    </cfRule>
    <cfRule type="cellIs" dxfId="1607" priority="96" stopIfTrue="1" operator="greaterThan">
      <formula>M$38*1.2</formula>
    </cfRule>
    <cfRule type="cellIs" dxfId="1606" priority="97" stopIfTrue="1" operator="between">
      <formula>M$38*0.8</formula>
      <formula>M$38*1.2</formula>
    </cfRule>
  </conditionalFormatting>
  <conditionalFormatting sqref="M27:Q27">
    <cfRule type="cellIs" dxfId="1605" priority="92" stopIfTrue="1" operator="lessThan">
      <formula>M$38*0.8</formula>
    </cfRule>
    <cfRule type="cellIs" dxfId="1604" priority="93" stopIfTrue="1" operator="greaterThan">
      <formula>M$38*1.2</formula>
    </cfRule>
    <cfRule type="cellIs" dxfId="1603" priority="94" stopIfTrue="1" operator="between">
      <formula>M$38*0.8</formula>
      <formula>M$38*1.2</formula>
    </cfRule>
  </conditionalFormatting>
  <conditionalFormatting sqref="M27:Q27">
    <cfRule type="cellIs" dxfId="1602" priority="87" stopIfTrue="1" operator="lessThan">
      <formula>M$38*0.8</formula>
    </cfRule>
    <cfRule type="cellIs" dxfId="1601" priority="88" stopIfTrue="1" operator="greaterThan">
      <formula>M$38*1.2</formula>
    </cfRule>
    <cfRule type="cellIs" dxfId="1600" priority="89" stopIfTrue="1" operator="between">
      <formula>M$38*0.8</formula>
      <formula>M$38*1.2</formula>
    </cfRule>
    <cfRule type="cellIs" dxfId="1599" priority="90" stopIfTrue="1" operator="lessThan">
      <formula>M$38*0.8</formula>
    </cfRule>
    <cfRule type="cellIs" dxfId="1598" priority="91" stopIfTrue="1" operator="greaterThan">
      <formula>M$38*1.2</formula>
    </cfRule>
  </conditionalFormatting>
  <conditionalFormatting sqref="M27:Q27">
    <cfRule type="cellIs" dxfId="1597" priority="84" stopIfTrue="1" operator="lessThan">
      <formula>M$38*0.8</formula>
    </cfRule>
    <cfRule type="cellIs" dxfId="1596" priority="85" stopIfTrue="1" operator="greaterThan">
      <formula>M$38*1.2</formula>
    </cfRule>
    <cfRule type="cellIs" dxfId="1595" priority="86" stopIfTrue="1" operator="between">
      <formula>M$38*0.8</formula>
      <formula>M$38*1.2</formula>
    </cfRule>
  </conditionalFormatting>
  <conditionalFormatting sqref="M27:Q27">
    <cfRule type="cellIs" dxfId="1594" priority="81" stopIfTrue="1" operator="lessThan">
      <formula>M$38*0.8</formula>
    </cfRule>
    <cfRule type="cellIs" dxfId="1593" priority="82" stopIfTrue="1" operator="greaterThan">
      <formula>M$38*1.2</formula>
    </cfRule>
    <cfRule type="cellIs" dxfId="1592" priority="83" stopIfTrue="1" operator="between">
      <formula>M$38*0.8</formula>
      <formula>M$38*1.2</formula>
    </cfRule>
  </conditionalFormatting>
  <conditionalFormatting sqref="M27:Q27">
    <cfRule type="cellIs" dxfId="1591" priority="78" stopIfTrue="1" operator="lessThan">
      <formula>M$38*0.8</formula>
    </cfRule>
    <cfRule type="cellIs" dxfId="1590" priority="79" stopIfTrue="1" operator="greaterThan">
      <formula>M$38*1.2</formula>
    </cfRule>
    <cfRule type="cellIs" dxfId="1589" priority="80" stopIfTrue="1" operator="between">
      <formula>M$38*0.8</formula>
      <formula>M$38*1.2</formula>
    </cfRule>
  </conditionalFormatting>
  <conditionalFormatting sqref="M27:Q27">
    <cfRule type="cellIs" dxfId="1588" priority="75" stopIfTrue="1" operator="lessThan">
      <formula>M$38*0.8</formula>
    </cfRule>
    <cfRule type="cellIs" dxfId="1587" priority="76" stopIfTrue="1" operator="greaterThan">
      <formula>M$38*1.2</formula>
    </cfRule>
    <cfRule type="cellIs" dxfId="1586" priority="77" stopIfTrue="1" operator="between">
      <formula>M$38*0.8</formula>
      <formula>M$38*1.2</formula>
    </cfRule>
  </conditionalFormatting>
  <conditionalFormatting sqref="M27:Q27">
    <cfRule type="cellIs" dxfId="1585" priority="72" stopIfTrue="1" operator="lessThan">
      <formula>M$38*0.8</formula>
    </cfRule>
    <cfRule type="cellIs" dxfId="1584" priority="73" stopIfTrue="1" operator="greaterThan">
      <formula>M$38*1.2</formula>
    </cfRule>
    <cfRule type="cellIs" dxfId="1583" priority="74" stopIfTrue="1" operator="between">
      <formula>M$38*0.8</formula>
      <formula>M$38*1.2</formula>
    </cfRule>
  </conditionalFormatting>
  <conditionalFormatting sqref="M27:Q27">
    <cfRule type="cellIs" dxfId="1582" priority="69" stopIfTrue="1" operator="lessThan">
      <formula>M$38*0.8</formula>
    </cfRule>
    <cfRule type="cellIs" dxfId="1581" priority="70" stopIfTrue="1" operator="greaterThan">
      <formula>M$38*1.2</formula>
    </cfRule>
    <cfRule type="cellIs" dxfId="1580" priority="71" stopIfTrue="1" operator="between">
      <formula>M$38*0.8</formula>
      <formula>M$38*1.2</formula>
    </cfRule>
  </conditionalFormatting>
  <conditionalFormatting sqref="M27:Q27">
    <cfRule type="cellIs" dxfId="1579" priority="64" stopIfTrue="1" operator="lessThan">
      <formula>M$38*0.8</formula>
    </cfRule>
    <cfRule type="cellIs" dxfId="1578" priority="65" stopIfTrue="1" operator="greaterThan">
      <formula>M$38*1.2</formula>
    </cfRule>
    <cfRule type="cellIs" dxfId="1577" priority="66" stopIfTrue="1" operator="between">
      <formula>M$38*0.8</formula>
      <formula>M$38*1.2</formula>
    </cfRule>
    <cfRule type="cellIs" dxfId="1576" priority="67" stopIfTrue="1" operator="lessThan">
      <formula>M$38*0.8</formula>
    </cfRule>
    <cfRule type="cellIs" dxfId="1575" priority="68" stopIfTrue="1" operator="greaterThan">
      <formula>M$38*1.2</formula>
    </cfRule>
  </conditionalFormatting>
  <conditionalFormatting sqref="M27:Q27">
    <cfRule type="cellIs" dxfId="1574" priority="61" stopIfTrue="1" operator="lessThan">
      <formula>M$38*0.8</formula>
    </cfRule>
    <cfRule type="cellIs" dxfId="1573" priority="62" stopIfTrue="1" operator="greaterThan">
      <formula>M$38*1.2</formula>
    </cfRule>
    <cfRule type="cellIs" dxfId="1572" priority="63" stopIfTrue="1" operator="between">
      <formula>M$38*0.8</formula>
      <formula>M$38*1.2</formula>
    </cfRule>
  </conditionalFormatting>
  <conditionalFormatting sqref="M27:Q27">
    <cfRule type="cellIs" dxfId="1571" priority="58" stopIfTrue="1" operator="lessThan">
      <formula>M$38*0.8</formula>
    </cfRule>
    <cfRule type="cellIs" dxfId="1570" priority="59" stopIfTrue="1" operator="greaterThan">
      <formula>M$38*1.2</formula>
    </cfRule>
    <cfRule type="cellIs" dxfId="1569" priority="60" stopIfTrue="1" operator="between">
      <formula>M$38*0.8</formula>
      <formula>M$38*1.2</formula>
    </cfRule>
  </conditionalFormatting>
  <conditionalFormatting sqref="M27:Q27">
    <cfRule type="cellIs" dxfId="1568" priority="53" stopIfTrue="1" operator="lessThan">
      <formula>M$38*0.8</formula>
    </cfRule>
    <cfRule type="cellIs" dxfId="1567" priority="54" stopIfTrue="1" operator="greaterThan">
      <formula>M$38*1.2</formula>
    </cfRule>
    <cfRule type="cellIs" dxfId="1566" priority="55" stopIfTrue="1" operator="between">
      <formula>M$38*0.8</formula>
      <formula>M$38*1.2</formula>
    </cfRule>
    <cfRule type="cellIs" dxfId="1565" priority="56" stopIfTrue="1" operator="lessThan">
      <formula>M$38*0.8</formula>
    </cfRule>
    <cfRule type="cellIs" dxfId="1564" priority="57" stopIfTrue="1" operator="greaterThan">
      <formula>M$38*1.2</formula>
    </cfRule>
  </conditionalFormatting>
  <conditionalFormatting sqref="M27:Q27">
    <cfRule type="cellIs" dxfId="1563" priority="50" stopIfTrue="1" operator="lessThan">
      <formula>M$38*0.8</formula>
    </cfRule>
    <cfRule type="cellIs" dxfId="1562" priority="51" stopIfTrue="1" operator="greaterThan">
      <formula>M$38*1.2</formula>
    </cfRule>
    <cfRule type="cellIs" dxfId="1561" priority="52" stopIfTrue="1" operator="between">
      <formula>M$38*0.8</formula>
      <formula>M$38*1.2</formula>
    </cfRule>
  </conditionalFormatting>
  <conditionalFormatting sqref="M27:Q27">
    <cfRule type="cellIs" dxfId="1560" priority="47" stopIfTrue="1" operator="lessThan">
      <formula>M$38*0.8</formula>
    </cfRule>
    <cfRule type="cellIs" dxfId="1559" priority="48" stopIfTrue="1" operator="greaterThan">
      <formula>M$38*1.2</formula>
    </cfRule>
    <cfRule type="cellIs" dxfId="1558" priority="49" stopIfTrue="1" operator="between">
      <formula>M$38*0.8</formula>
      <formula>M$38*1.2</formula>
    </cfRule>
  </conditionalFormatting>
  <conditionalFormatting sqref="M27:Q27">
    <cfRule type="cellIs" dxfId="1557" priority="44" stopIfTrue="1" operator="lessThan">
      <formula>M$38*0.8</formula>
    </cfRule>
    <cfRule type="cellIs" dxfId="1556" priority="45" stopIfTrue="1" operator="greaterThan">
      <formula>M$38*1.2</formula>
    </cfRule>
    <cfRule type="cellIs" dxfId="1555" priority="46" stopIfTrue="1" operator="between">
      <formula>M$38*0.8</formula>
      <formula>M$38*1.2</formula>
    </cfRule>
  </conditionalFormatting>
  <conditionalFormatting sqref="M27:Q27">
    <cfRule type="cellIs" dxfId="1554" priority="41" stopIfTrue="1" operator="lessThan">
      <formula>M$38*0.8</formula>
    </cfRule>
    <cfRule type="cellIs" dxfId="1553" priority="42" stopIfTrue="1" operator="greaterThan">
      <formula>M$38*1.2</formula>
    </cfRule>
    <cfRule type="cellIs" dxfId="1552" priority="43" stopIfTrue="1" operator="between">
      <formula>M$38*0.8</formula>
      <formula>M$38*1.2</formula>
    </cfRule>
  </conditionalFormatting>
  <conditionalFormatting sqref="N27:Q27">
    <cfRule type="cellIs" dxfId="1551" priority="38" stopIfTrue="1" operator="lessThan">
      <formula>N$38*0.8</formula>
    </cfRule>
    <cfRule type="cellIs" dxfId="1550" priority="39" stopIfTrue="1" operator="greaterThan">
      <formula>N$38*1.2</formula>
    </cfRule>
    <cfRule type="cellIs" dxfId="1549" priority="40" stopIfTrue="1" operator="between">
      <formula>N$38*0.8</formula>
      <formula>N$38*1.2</formula>
    </cfRule>
  </conditionalFormatting>
  <conditionalFormatting sqref="N27:Q27">
    <cfRule type="cellIs" dxfId="1548" priority="35" stopIfTrue="1" operator="lessThan">
      <formula>N$38*0.8</formula>
    </cfRule>
    <cfRule type="cellIs" dxfId="1547" priority="36" stopIfTrue="1" operator="greaterThan">
      <formula>N$38*1.2</formula>
    </cfRule>
    <cfRule type="cellIs" dxfId="1546" priority="37" stopIfTrue="1" operator="between">
      <formula>N$38*0.8</formula>
      <formula>N$38*1.2</formula>
    </cfRule>
  </conditionalFormatting>
  <conditionalFormatting sqref="N27:Q27">
    <cfRule type="cellIs" dxfId="1545" priority="32" stopIfTrue="1" operator="lessThan">
      <formula>N$38*0.8</formula>
    </cfRule>
    <cfRule type="cellIs" dxfId="1544" priority="33" stopIfTrue="1" operator="greaterThan">
      <formula>N$38*1.2</formula>
    </cfRule>
    <cfRule type="cellIs" dxfId="1543" priority="34" stopIfTrue="1" operator="between">
      <formula>N$38*0.8</formula>
      <formula>N$38*1.2</formula>
    </cfRule>
  </conditionalFormatting>
  <conditionalFormatting sqref="N27:Q27">
    <cfRule type="cellIs" dxfId="1542" priority="27" stopIfTrue="1" operator="lessThan">
      <formula>N$38*0.8</formula>
    </cfRule>
    <cfRule type="cellIs" dxfId="1541" priority="28" stopIfTrue="1" operator="greaterThan">
      <formula>N$38*1.2</formula>
    </cfRule>
    <cfRule type="cellIs" dxfId="1540" priority="29" stopIfTrue="1" operator="between">
      <formula>N$38*0.8</formula>
      <formula>N$38*1.2</formula>
    </cfRule>
    <cfRule type="cellIs" dxfId="1539" priority="30" stopIfTrue="1" operator="lessThan">
      <formula>N$38*0.8</formula>
    </cfRule>
    <cfRule type="cellIs" dxfId="1538" priority="31" stopIfTrue="1" operator="greaterThan">
      <formula>N$38*1.2</formula>
    </cfRule>
  </conditionalFormatting>
  <conditionalFormatting sqref="N27:Q27">
    <cfRule type="cellIs" dxfId="1537" priority="24" stopIfTrue="1" operator="lessThan">
      <formula>N$38*0.8</formula>
    </cfRule>
    <cfRule type="cellIs" dxfId="1536" priority="25" stopIfTrue="1" operator="greaterThan">
      <formula>N$38*1.2</formula>
    </cfRule>
    <cfRule type="cellIs" dxfId="1535" priority="26" stopIfTrue="1" operator="between">
      <formula>N$38*0.8</formula>
      <formula>N$38*1.2</formula>
    </cfRule>
  </conditionalFormatting>
  <conditionalFormatting sqref="N27:Q27">
    <cfRule type="cellIs" dxfId="1534" priority="21" stopIfTrue="1" operator="lessThan">
      <formula>N$38*0.8</formula>
    </cfRule>
    <cfRule type="cellIs" dxfId="1533" priority="22" stopIfTrue="1" operator="greaterThan">
      <formula>N$38*1.2</formula>
    </cfRule>
    <cfRule type="cellIs" dxfId="1532" priority="23" stopIfTrue="1" operator="between">
      <formula>N$38*0.8</formula>
      <formula>N$38*1.2</formula>
    </cfRule>
  </conditionalFormatting>
  <conditionalFormatting sqref="N27:Q27">
    <cfRule type="cellIs" dxfId="1531" priority="16" stopIfTrue="1" operator="lessThan">
      <formula>N$38*0.8</formula>
    </cfRule>
    <cfRule type="cellIs" dxfId="1530" priority="17" stopIfTrue="1" operator="greaterThan">
      <formula>N$38*1.2</formula>
    </cfRule>
    <cfRule type="cellIs" dxfId="1529" priority="18" stopIfTrue="1" operator="between">
      <formula>N$38*0.8</formula>
      <formula>N$38*1.2</formula>
    </cfRule>
    <cfRule type="cellIs" dxfId="1528" priority="19" stopIfTrue="1" operator="lessThan">
      <formula>N$38*0.8</formula>
    </cfRule>
    <cfRule type="cellIs" dxfId="1527" priority="20" stopIfTrue="1" operator="greaterThan">
      <formula>N$38*1.2</formula>
    </cfRule>
  </conditionalFormatting>
  <conditionalFormatting sqref="N27:Q27">
    <cfRule type="cellIs" dxfId="1526" priority="13" stopIfTrue="1" operator="lessThan">
      <formula>N$38*0.8</formula>
    </cfRule>
    <cfRule type="cellIs" dxfId="1525" priority="14" stopIfTrue="1" operator="greaterThan">
      <formula>N$38*1.2</formula>
    </cfRule>
    <cfRule type="cellIs" dxfId="1524" priority="15" stopIfTrue="1" operator="between">
      <formula>N$38*0.8</formula>
      <formula>N$38*1.2</formula>
    </cfRule>
  </conditionalFormatting>
  <conditionalFormatting sqref="N27:Q27">
    <cfRule type="cellIs" dxfId="1523" priority="10" stopIfTrue="1" operator="lessThan">
      <formula>N$38*0.8</formula>
    </cfRule>
    <cfRule type="cellIs" dxfId="1522" priority="11" stopIfTrue="1" operator="greaterThan">
      <formula>N$38*1.2</formula>
    </cfRule>
    <cfRule type="cellIs" dxfId="1521" priority="12" stopIfTrue="1" operator="between">
      <formula>N$38*0.8</formula>
      <formula>N$38*1.2</formula>
    </cfRule>
  </conditionalFormatting>
  <conditionalFormatting sqref="N27:Q27">
    <cfRule type="cellIs" dxfId="1520" priority="7" stopIfTrue="1" operator="lessThan">
      <formula>N$38*0.8</formula>
    </cfRule>
    <cfRule type="cellIs" dxfId="1519" priority="8" stopIfTrue="1" operator="greaterThan">
      <formula>N$38*1.2</formula>
    </cfRule>
    <cfRule type="cellIs" dxfId="1518" priority="9" stopIfTrue="1" operator="between">
      <formula>N$38*0.8</formula>
      <formula>N$38*1.2</formula>
    </cfRule>
  </conditionalFormatting>
  <conditionalFormatting sqref="N27:Q27">
    <cfRule type="cellIs" dxfId="1517" priority="4" stopIfTrue="1" operator="lessThan">
      <formula>N$38*0.8</formula>
    </cfRule>
    <cfRule type="cellIs" dxfId="1516" priority="5" stopIfTrue="1" operator="greaterThan">
      <formula>N$38*1.2</formula>
    </cfRule>
    <cfRule type="cellIs" dxfId="1515" priority="6" stopIfTrue="1" operator="between">
      <formula>N$38*0.8</formula>
      <formula>N$38*1.2</formula>
    </cfRule>
  </conditionalFormatting>
  <conditionalFormatting sqref="C45:Q45">
    <cfRule type="containsText" dxfId="1514" priority="1" stopIfTrue="1" operator="containsText" text="O">
      <formula>NOT(ISERROR(SEARCH("O",C45)))</formula>
    </cfRule>
    <cfRule type="containsText" dxfId="1513" priority="2" stopIfTrue="1" operator="containsText" text="R">
      <formula>NOT(ISERROR(SEARCH("R",C45)))</formula>
    </cfRule>
    <cfRule type="containsText" dxfId="1512" priority="3" stopIfTrue="1" operator="containsText" text="V">
      <formula>NOT(ISERROR(SEARCH("V",C45)))</formula>
    </cfRule>
  </conditionalFormatting>
  <hyperlinks>
    <hyperlink ref="C2" r:id="rId1"/>
  </hyperlinks>
  <pageMargins left="0.75" right="0.75" top="1" bottom="1" header="0.4921259845" footer="0.4921259845"/>
  <pageSetup paperSize="9"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Q53"/>
  <sheetViews>
    <sheetView zoomScale="80" zoomScaleNormal="80" workbookViewId="0">
      <selection activeCell="U50" sqref="U50"/>
    </sheetView>
  </sheetViews>
  <sheetFormatPr defaultRowHeight="12.75" x14ac:dyDescent="0.2"/>
  <cols>
    <col min="1" max="1" width="4.5703125" style="30" customWidth="1"/>
    <col min="2" max="2" width="21.140625" style="30" bestFit="1" customWidth="1"/>
    <col min="3" max="3" width="12.85546875" style="30" customWidth="1"/>
    <col min="4" max="17" width="8.7109375" style="30" customWidth="1"/>
    <col min="18" max="16384" width="9.140625" style="30"/>
  </cols>
  <sheetData>
    <row r="1" spans="2:17" x14ac:dyDescent="0.2">
      <c r="B1" s="1" t="s">
        <v>3</v>
      </c>
      <c r="C1" s="18" t="s">
        <v>141</v>
      </c>
      <c r="D1" s="41"/>
      <c r="E1" s="41"/>
      <c r="F1" s="41"/>
      <c r="G1" s="41"/>
    </row>
    <row r="2" spans="2:17" x14ac:dyDescent="0.2">
      <c r="B2" s="1" t="s">
        <v>23</v>
      </c>
      <c r="C2" s="31" t="s">
        <v>140</v>
      </c>
      <c r="D2" s="42"/>
      <c r="E2" s="42"/>
      <c r="F2" s="42"/>
      <c r="G2" s="42"/>
      <c r="M2" s="32"/>
    </row>
    <row r="3" spans="2:17" x14ac:dyDescent="0.2">
      <c r="B3" s="1" t="s">
        <v>0</v>
      </c>
      <c r="C3" s="2" t="s">
        <v>71</v>
      </c>
      <c r="D3" s="9"/>
      <c r="E3" s="9"/>
      <c r="F3" s="9"/>
      <c r="G3" s="9"/>
    </row>
    <row r="4" spans="2:17" x14ac:dyDescent="0.2">
      <c r="B4" s="1" t="s">
        <v>1</v>
      </c>
      <c r="C4" s="26" t="s">
        <v>57</v>
      </c>
      <c r="D4" s="43"/>
      <c r="E4" s="43"/>
      <c r="F4" s="43"/>
      <c r="G4" s="43"/>
    </row>
    <row r="5" spans="2:17" x14ac:dyDescent="0.2">
      <c r="B5" s="1" t="s">
        <v>58</v>
      </c>
      <c r="C5" s="44">
        <v>42269</v>
      </c>
      <c r="D5" s="22"/>
      <c r="E5" s="43"/>
      <c r="F5" s="43"/>
      <c r="G5" s="43"/>
    </row>
    <row r="6" spans="2:17" x14ac:dyDescent="0.2">
      <c r="B6" s="1"/>
      <c r="C6" s="1"/>
      <c r="D6" s="22"/>
      <c r="E6" s="33"/>
      <c r="F6" s="22"/>
      <c r="G6" s="22"/>
    </row>
    <row r="7" spans="2:17" ht="17.25" customHeight="1" x14ac:dyDescent="0.2">
      <c r="B7" s="1"/>
      <c r="C7" s="1"/>
      <c r="D7" s="1"/>
      <c r="E7" s="34"/>
      <c r="F7" s="22"/>
      <c r="G7" s="22"/>
    </row>
    <row r="8" spans="2:17" x14ac:dyDescent="0.2">
      <c r="C8" s="35"/>
      <c r="D8" s="35"/>
      <c r="E8" s="35"/>
      <c r="F8" s="35"/>
      <c r="G8" s="35"/>
      <c r="H8" s="35"/>
    </row>
    <row r="9" spans="2:17" x14ac:dyDescent="0.2">
      <c r="B9" s="36"/>
      <c r="C9" s="13" t="s">
        <v>127</v>
      </c>
      <c r="D9" s="13" t="s">
        <v>128</v>
      </c>
      <c r="E9" s="13" t="s">
        <v>129</v>
      </c>
      <c r="F9" s="13" t="s">
        <v>130</v>
      </c>
      <c r="G9" s="13" t="s">
        <v>131</v>
      </c>
      <c r="H9" s="13" t="s">
        <v>132</v>
      </c>
      <c r="I9" s="13" t="s">
        <v>133</v>
      </c>
      <c r="J9" s="13" t="s">
        <v>134</v>
      </c>
      <c r="K9" s="13" t="s">
        <v>135</v>
      </c>
      <c r="L9" s="13" t="s">
        <v>144</v>
      </c>
      <c r="M9" s="13" t="s">
        <v>145</v>
      </c>
      <c r="N9" s="13" t="s">
        <v>161</v>
      </c>
      <c r="O9" s="13" t="s">
        <v>170</v>
      </c>
      <c r="P9" s="13" t="s">
        <v>196</v>
      </c>
      <c r="Q9" s="13" t="s">
        <v>214</v>
      </c>
    </row>
    <row r="10" spans="2:17" x14ac:dyDescent="0.2">
      <c r="B10" s="37" t="s">
        <v>14</v>
      </c>
      <c r="C10" s="117">
        <v>15.335281279181535</v>
      </c>
      <c r="D10" s="117">
        <v>41.089459046330674</v>
      </c>
      <c r="E10" s="117">
        <v>44.880957445222585</v>
      </c>
      <c r="F10" s="117">
        <v>50.20798025798954</v>
      </c>
      <c r="G10" s="117">
        <v>52.343542153653956</v>
      </c>
      <c r="H10" s="117">
        <v>53.817627985864732</v>
      </c>
      <c r="I10" s="117">
        <v>65.685731439732365</v>
      </c>
      <c r="J10" s="117">
        <v>59.248078349260339</v>
      </c>
      <c r="K10" s="117">
        <v>69.437487147709803</v>
      </c>
      <c r="L10" s="117">
        <v>71.522335285098393</v>
      </c>
      <c r="M10" s="117">
        <v>73.359834069125995</v>
      </c>
      <c r="N10" s="117">
        <v>76.500029932135149</v>
      </c>
      <c r="O10" s="117">
        <v>85.712111187290148</v>
      </c>
      <c r="P10" s="117">
        <v>97.329233646707536</v>
      </c>
      <c r="Q10" s="117">
        <v>95.434469694807675</v>
      </c>
    </row>
    <row r="11" spans="2:17" x14ac:dyDescent="0.2">
      <c r="B11" s="37" t="s">
        <v>16</v>
      </c>
      <c r="C11" s="117">
        <v>25.368068175371082</v>
      </c>
      <c r="D11" s="117">
        <v>27.802206871857759</v>
      </c>
      <c r="E11" s="117">
        <v>53.201779841361969</v>
      </c>
      <c r="F11" s="117">
        <v>61.726314656308496</v>
      </c>
      <c r="G11" s="117">
        <v>67.423405353565755</v>
      </c>
      <c r="H11" s="117">
        <v>58.648816616855811</v>
      </c>
      <c r="I11" s="117">
        <v>66.995400456828676</v>
      </c>
      <c r="J11" s="117">
        <v>84.148418009741405</v>
      </c>
      <c r="K11" s="117">
        <v>100.74640204747503</v>
      </c>
      <c r="L11" s="117">
        <v>110.25790872540777</v>
      </c>
      <c r="M11" s="117">
        <v>141.52903805873885</v>
      </c>
      <c r="N11" s="117">
        <v>114.98282302292827</v>
      </c>
      <c r="O11" s="117">
        <v>116.19718603002977</v>
      </c>
      <c r="P11" s="117">
        <v>126.48103494378751</v>
      </c>
      <c r="Q11" s="117">
        <v>137.77069384589362</v>
      </c>
    </row>
    <row r="12" spans="2:17" x14ac:dyDescent="0.2">
      <c r="B12" s="37" t="s">
        <v>9</v>
      </c>
      <c r="C12" s="117">
        <v>12.696446996972876</v>
      </c>
      <c r="D12" s="117">
        <v>12.666350592502651</v>
      </c>
      <c r="E12" s="117">
        <v>25.606890581465557</v>
      </c>
      <c r="F12" s="117">
        <v>37.75645905828631</v>
      </c>
      <c r="G12" s="117">
        <v>61.752020238503228</v>
      </c>
      <c r="H12" s="117">
        <v>63.087242668190207</v>
      </c>
      <c r="I12" s="117">
        <v>49.565318813453835</v>
      </c>
      <c r="J12" s="117">
        <v>59.709761431159841</v>
      </c>
      <c r="K12" s="117">
        <v>68.436221098118224</v>
      </c>
      <c r="L12" s="117">
        <v>74.025302517976243</v>
      </c>
      <c r="M12" s="117">
        <v>75.554167679513796</v>
      </c>
      <c r="N12" s="117">
        <v>66.087076040498744</v>
      </c>
      <c r="O12" s="117">
        <v>92.475337656660528</v>
      </c>
      <c r="P12" s="117">
        <v>103.3002133557052</v>
      </c>
      <c r="Q12" s="117">
        <v>108.53274440038871</v>
      </c>
    </row>
    <row r="13" spans="2:17" x14ac:dyDescent="0.2">
      <c r="B13" s="37" t="s">
        <v>60</v>
      </c>
      <c r="C13" s="117">
        <v>0</v>
      </c>
      <c r="D13" s="117">
        <v>0.7362443781606357</v>
      </c>
      <c r="E13" s="117">
        <v>1.2708393830583131</v>
      </c>
      <c r="F13" s="117">
        <v>2.1779497703287909</v>
      </c>
      <c r="G13" s="117">
        <v>3.3569408043514213</v>
      </c>
      <c r="H13" s="117">
        <v>6.3730942009655109</v>
      </c>
      <c r="I13" s="117">
        <v>12.058661192384012</v>
      </c>
      <c r="J13" s="117">
        <v>28.259506253604243</v>
      </c>
      <c r="K13" s="117">
        <v>42.697514579006494</v>
      </c>
      <c r="L13" s="117">
        <v>75.66505904084292</v>
      </c>
      <c r="M13" s="117">
        <v>134.60408210121417</v>
      </c>
      <c r="N13" s="117">
        <v>125.78990155413626</v>
      </c>
      <c r="O13" s="117">
        <v>187.65633478654399</v>
      </c>
      <c r="P13" s="117">
        <v>188.48104866297888</v>
      </c>
      <c r="Q13" s="117">
        <v>243.04147148706741</v>
      </c>
    </row>
    <row r="14" spans="2:17" x14ac:dyDescent="0.2">
      <c r="B14" s="37" t="s">
        <v>24</v>
      </c>
      <c r="C14" s="117">
        <v>5.7929288613853496</v>
      </c>
      <c r="D14" s="117">
        <v>5.7343641808675807</v>
      </c>
      <c r="E14" s="117">
        <v>29.764477938143745</v>
      </c>
      <c r="F14" s="117">
        <v>56.04438715462647</v>
      </c>
      <c r="G14" s="117">
        <v>77.466513024749162</v>
      </c>
      <c r="H14" s="117">
        <v>83.212039281539063</v>
      </c>
      <c r="I14" s="117">
        <v>79.299689655960307</v>
      </c>
      <c r="J14" s="117">
        <v>73.886815953219084</v>
      </c>
      <c r="K14" s="117">
        <v>91.455599594503894</v>
      </c>
      <c r="L14" s="117">
        <v>141.79413499303578</v>
      </c>
      <c r="M14" s="117">
        <v>166.02778523817665</v>
      </c>
      <c r="N14" s="117">
        <v>127.41872293096405</v>
      </c>
      <c r="O14" s="117">
        <v>37.122496116638878</v>
      </c>
      <c r="P14" s="117">
        <v>65.829135282337703</v>
      </c>
      <c r="Q14" s="117">
        <v>64.102564102564102</v>
      </c>
    </row>
    <row r="15" spans="2:17" x14ac:dyDescent="0.2">
      <c r="B15" s="37" t="s">
        <v>188</v>
      </c>
      <c r="C15" s="117">
        <v>1.7786730432095266</v>
      </c>
      <c r="D15" s="117">
        <v>4.4233304139352603</v>
      </c>
      <c r="E15" s="117">
        <v>8.1291484786647015</v>
      </c>
      <c r="F15" s="117">
        <v>12.31016791998112</v>
      </c>
      <c r="G15" s="117">
        <v>19.508909649362188</v>
      </c>
      <c r="H15" s="117">
        <v>30.156388712138945</v>
      </c>
      <c r="I15" s="117">
        <v>41.971141014454069</v>
      </c>
      <c r="J15" s="117">
        <v>59.81180147118485</v>
      </c>
      <c r="K15" s="117">
        <v>79.546063316347272</v>
      </c>
      <c r="L15" s="117">
        <v>108.82185606928958</v>
      </c>
      <c r="M15" s="117">
        <v>104.81432409751032</v>
      </c>
      <c r="N15" s="117">
        <v>113.75670564310185</v>
      </c>
      <c r="O15" s="117">
        <v>174.22890263387328</v>
      </c>
      <c r="P15" s="117">
        <v>194.26860685008</v>
      </c>
      <c r="Q15" s="117">
        <v>223.93283992757856</v>
      </c>
    </row>
    <row r="16" spans="2:17" x14ac:dyDescent="0.2">
      <c r="B16" s="37" t="s">
        <v>8</v>
      </c>
      <c r="C16" s="117">
        <v>99.812008210100529</v>
      </c>
      <c r="D16" s="117">
        <v>115.90492207076481</v>
      </c>
      <c r="E16" s="117">
        <v>132.44283070751294</v>
      </c>
      <c r="F16" s="117">
        <v>90.275725470404325</v>
      </c>
      <c r="G16" s="117">
        <v>131.72423503605279</v>
      </c>
      <c r="H16" s="117">
        <v>154.67332421062554</v>
      </c>
      <c r="I16" s="117">
        <v>183.32704125448021</v>
      </c>
      <c r="J16" s="117">
        <v>180.27994427844328</v>
      </c>
      <c r="K16" s="117">
        <v>159.42902130486718</v>
      </c>
      <c r="L16" s="117">
        <v>171.82408044632894</v>
      </c>
      <c r="M16" s="117">
        <v>182.30311895522425</v>
      </c>
      <c r="N16" s="117">
        <v>178.75678790237362</v>
      </c>
      <c r="O16" s="117">
        <v>314.66624233314622</v>
      </c>
      <c r="P16" s="117">
        <v>144.93198548966663</v>
      </c>
      <c r="Q16" s="117">
        <v>159.04791607245832</v>
      </c>
    </row>
    <row r="17" spans="2:17" x14ac:dyDescent="0.2">
      <c r="B17" s="37" t="s">
        <v>17</v>
      </c>
      <c r="C17" s="117">
        <v>14.981382635798493</v>
      </c>
      <c r="D17" s="117">
        <v>50.992270298166183</v>
      </c>
      <c r="E17" s="117">
        <v>78.664021722967249</v>
      </c>
      <c r="F17" s="117">
        <v>116.19056189325397</v>
      </c>
      <c r="G17" s="117">
        <v>152.13602337775768</v>
      </c>
      <c r="H17" s="117">
        <v>199.09305031755801</v>
      </c>
      <c r="I17" s="117">
        <v>252.78362487446313</v>
      </c>
      <c r="J17" s="117">
        <v>309.30229556696929</v>
      </c>
      <c r="K17" s="117">
        <v>360.0477777686055</v>
      </c>
      <c r="L17" s="117">
        <v>357.42343959430326</v>
      </c>
      <c r="M17" s="117">
        <v>394.67271216261179</v>
      </c>
      <c r="N17" s="117">
        <v>350.16047896965006</v>
      </c>
      <c r="O17" s="117">
        <v>415.8637474014123</v>
      </c>
      <c r="P17" s="117">
        <v>343.49935338402827</v>
      </c>
      <c r="Q17" s="117">
        <v>298.17983879884929</v>
      </c>
    </row>
    <row r="18" spans="2:17" x14ac:dyDescent="0.2">
      <c r="B18" s="37" t="s">
        <v>25</v>
      </c>
      <c r="C18" s="117">
        <v>12.845673505798395</v>
      </c>
      <c r="D18" s="117">
        <v>17.232465965879719</v>
      </c>
      <c r="E18" s="117">
        <v>33.971565077231098</v>
      </c>
      <c r="F18" s="117">
        <v>53.810746151440895</v>
      </c>
      <c r="G18" s="117">
        <v>62.946020128087824</v>
      </c>
      <c r="H18" s="117">
        <v>108.91562718475181</v>
      </c>
      <c r="I18" s="117">
        <v>128.08173539646108</v>
      </c>
      <c r="J18" s="117">
        <v>125.84517320465851</v>
      </c>
      <c r="K18" s="117">
        <v>174.08326110994892</v>
      </c>
      <c r="L18" s="117">
        <v>196.89460523754622</v>
      </c>
      <c r="M18" s="117">
        <v>229.50745899241727</v>
      </c>
      <c r="N18" s="117">
        <v>269.24176105169744</v>
      </c>
      <c r="O18" s="117">
        <v>297.30979907441571</v>
      </c>
      <c r="P18" s="117">
        <v>333.28939973064155</v>
      </c>
      <c r="Q18" s="117">
        <v>373.91160942348455</v>
      </c>
    </row>
    <row r="19" spans="2:17" x14ac:dyDescent="0.2">
      <c r="B19" s="37" t="s">
        <v>11</v>
      </c>
      <c r="C19" s="117">
        <v>98.234448500590361</v>
      </c>
      <c r="D19" s="117">
        <v>132.59694100594177</v>
      </c>
      <c r="E19" s="117">
        <v>144.37233741316726</v>
      </c>
      <c r="F19" s="117">
        <v>216.66079236770102</v>
      </c>
      <c r="G19" s="117">
        <v>168.97419254475133</v>
      </c>
      <c r="H19" s="117">
        <v>176.25903470775279</v>
      </c>
      <c r="I19" s="117">
        <v>177.90614927372428</v>
      </c>
      <c r="J19" s="117">
        <v>155.77165240181128</v>
      </c>
      <c r="K19" s="117">
        <v>186.96405837655581</v>
      </c>
      <c r="L19" s="117">
        <v>207.83603820578361</v>
      </c>
      <c r="M19" s="117">
        <v>209.66370278432274</v>
      </c>
      <c r="N19" s="117">
        <v>217.47720489143256</v>
      </c>
      <c r="O19" s="117">
        <v>242.53568653428908</v>
      </c>
      <c r="P19" s="117">
        <v>262.03895793261211</v>
      </c>
      <c r="Q19" s="117">
        <v>277.36655861845037</v>
      </c>
    </row>
    <row r="20" spans="2:17" x14ac:dyDescent="0.2">
      <c r="B20" s="37" t="s">
        <v>5</v>
      </c>
      <c r="C20" s="117">
        <v>11.726810504751324</v>
      </c>
      <c r="D20" s="117">
        <v>17.907711819983547</v>
      </c>
      <c r="E20" s="117">
        <v>23.883158703540744</v>
      </c>
      <c r="F20" s="117">
        <v>37.889510308468459</v>
      </c>
      <c r="G20" s="117">
        <v>47.437689711628771</v>
      </c>
      <c r="H20" s="117">
        <v>52.395246545203364</v>
      </c>
      <c r="I20" s="117">
        <v>48.189428896750712</v>
      </c>
      <c r="J20" s="117">
        <v>54.615389268594512</v>
      </c>
      <c r="K20" s="117">
        <v>54.400135934722215</v>
      </c>
      <c r="L20" s="117">
        <v>72.695937384897448</v>
      </c>
      <c r="M20" s="117">
        <v>81.21083985772961</v>
      </c>
      <c r="N20" s="117">
        <v>119.59299722135189</v>
      </c>
      <c r="O20" s="117">
        <v>108.67536571045264</v>
      </c>
      <c r="P20" s="117">
        <v>121.10910128642423</v>
      </c>
      <c r="Q20" s="117">
        <v>126.16278501932821</v>
      </c>
    </row>
    <row r="21" spans="2:17" x14ac:dyDescent="0.2">
      <c r="B21" s="37" t="s">
        <v>18</v>
      </c>
      <c r="C21" s="117">
        <v>3.8518833462631275</v>
      </c>
      <c r="D21" s="117">
        <v>6.035673574312173</v>
      </c>
      <c r="E21" s="117">
        <v>8.1141139816030243</v>
      </c>
      <c r="F21" s="117">
        <v>11.455687899056842</v>
      </c>
      <c r="G21" s="117">
        <v>15.673491279242274</v>
      </c>
      <c r="H21" s="117">
        <v>22.937202725048049</v>
      </c>
      <c r="I21" s="117">
        <v>23.307898326807873</v>
      </c>
      <c r="J21" s="117">
        <v>24.946651854218228</v>
      </c>
      <c r="K21" s="117">
        <v>41.405001366454471</v>
      </c>
      <c r="L21" s="117">
        <v>40.65892842366496</v>
      </c>
      <c r="M21" s="117">
        <v>50.073697753014351</v>
      </c>
      <c r="N21" s="117">
        <v>48.816044602222057</v>
      </c>
      <c r="O21" s="117">
        <v>57.748358999170406</v>
      </c>
      <c r="P21" s="117">
        <v>93.254726422475755</v>
      </c>
      <c r="Q21" s="117">
        <v>83.36616621287591</v>
      </c>
    </row>
    <row r="22" spans="2:17" x14ac:dyDescent="0.2">
      <c r="B22" s="37" t="s">
        <v>19</v>
      </c>
      <c r="C22" s="117">
        <v>16.044385815041103</v>
      </c>
      <c r="D22" s="117">
        <v>33.332359505575234</v>
      </c>
      <c r="E22" s="117">
        <v>62.900171629015183</v>
      </c>
      <c r="F22" s="117">
        <v>75.91919909780384</v>
      </c>
      <c r="G22" s="117">
        <v>87.182217358117867</v>
      </c>
      <c r="H22" s="117">
        <v>98.340696341260639</v>
      </c>
      <c r="I22" s="117">
        <v>113.13361148984959</v>
      </c>
      <c r="J22" s="117">
        <v>152.68983459230424</v>
      </c>
      <c r="K22" s="117">
        <v>182.57110890844476</v>
      </c>
      <c r="L22" s="117">
        <v>165.38771156343228</v>
      </c>
      <c r="M22" s="117">
        <v>181.93939001773859</v>
      </c>
      <c r="N22" s="117">
        <v>158.22591496138187</v>
      </c>
      <c r="O22" s="117">
        <v>171.76931964347293</v>
      </c>
      <c r="P22" s="117">
        <v>197.29941007980989</v>
      </c>
      <c r="Q22" s="117">
        <v>225.86995620795628</v>
      </c>
    </row>
    <row r="23" spans="2:17" x14ac:dyDescent="0.2">
      <c r="B23" s="37" t="s">
        <v>7</v>
      </c>
      <c r="C23" s="117">
        <v>43.149489155050944</v>
      </c>
      <c r="D23" s="117">
        <v>64.4440345305226</v>
      </c>
      <c r="E23" s="117">
        <v>74.108226731170745</v>
      </c>
      <c r="F23" s="117">
        <v>54.992304861193617</v>
      </c>
      <c r="G23" s="117">
        <v>72.973659239321591</v>
      </c>
      <c r="H23" s="117">
        <v>68.58523734383482</v>
      </c>
      <c r="I23" s="117">
        <v>59.6460777594747</v>
      </c>
      <c r="J23" s="117">
        <v>85.251138333105231</v>
      </c>
      <c r="K23" s="117">
        <v>115.52874590742222</v>
      </c>
      <c r="L23" s="117">
        <v>116.55882947509599</v>
      </c>
      <c r="M23" s="117">
        <v>131.00548024938519</v>
      </c>
      <c r="N23" s="117">
        <v>145.04862410550615</v>
      </c>
      <c r="O23" s="117">
        <v>90.994252960095423</v>
      </c>
      <c r="P23" s="117">
        <v>152.03371227772419</v>
      </c>
      <c r="Q23" s="117">
        <v>144.6096743872165</v>
      </c>
    </row>
    <row r="24" spans="2:17" x14ac:dyDescent="0.2">
      <c r="B24" s="37" t="s">
        <v>13</v>
      </c>
      <c r="C24" s="117">
        <v>9.1526308174455249</v>
      </c>
      <c r="D24" s="117">
        <v>22.734976604567937</v>
      </c>
      <c r="E24" s="117">
        <v>37.78021031872828</v>
      </c>
      <c r="F24" s="117">
        <v>53.666599767206684</v>
      </c>
      <c r="G24" s="117">
        <v>83.223325489295746</v>
      </c>
      <c r="H24" s="117">
        <v>122.33313548655663</v>
      </c>
      <c r="I24" s="117">
        <v>169.20921378527572</v>
      </c>
      <c r="J24" s="117">
        <v>207.08046531669279</v>
      </c>
      <c r="K24" s="117">
        <v>220.31315600471416</v>
      </c>
      <c r="L24" s="117">
        <v>246.47212825987864</v>
      </c>
      <c r="M24" s="117">
        <v>288.29124470944424</v>
      </c>
      <c r="N24" s="117">
        <v>293.40673723723648</v>
      </c>
      <c r="O24" s="117">
        <v>330.25106303717467</v>
      </c>
      <c r="P24" s="117">
        <v>412.46387485466045</v>
      </c>
      <c r="Q24" s="117">
        <v>447.13404156592799</v>
      </c>
    </row>
    <row r="25" spans="2:17" x14ac:dyDescent="0.2">
      <c r="B25" s="37" t="s">
        <v>26</v>
      </c>
      <c r="C25" s="117">
        <v>1.6794620682995236</v>
      </c>
      <c r="D25" s="117">
        <v>1.6996801202013783</v>
      </c>
      <c r="E25" s="117">
        <v>8.6171387997015021</v>
      </c>
      <c r="F25" s="117">
        <v>1.3046938535872559</v>
      </c>
      <c r="G25" s="117">
        <v>34.262822202308783</v>
      </c>
      <c r="H25" s="117">
        <v>40.004907268624954</v>
      </c>
      <c r="I25" s="117">
        <v>45.33470025683679</v>
      </c>
      <c r="J25" s="117">
        <v>18.109052715452457</v>
      </c>
      <c r="K25" s="117">
        <v>36.043270173965809</v>
      </c>
      <c r="L25" s="117">
        <v>65.654599474578262</v>
      </c>
      <c r="M25" s="117">
        <v>112.70905407393714</v>
      </c>
      <c r="N25" s="117">
        <v>120.50486719158587</v>
      </c>
      <c r="O25" s="117">
        <v>115.90301900467182</v>
      </c>
      <c r="P25" s="117">
        <v>146.25770508813756</v>
      </c>
      <c r="Q25" s="117">
        <v>166.87751190626079</v>
      </c>
    </row>
    <row r="26" spans="2:17" x14ac:dyDescent="0.2">
      <c r="B26" s="37" t="s">
        <v>27</v>
      </c>
      <c r="C26" s="117">
        <v>2.8473204152304308</v>
      </c>
      <c r="D26" s="117">
        <v>6.022372252579439</v>
      </c>
      <c r="E26" s="117">
        <v>9.5523784409186838</v>
      </c>
      <c r="F26" s="117">
        <v>20.982096152204125</v>
      </c>
      <c r="G26" s="117">
        <v>45.602600113153294</v>
      </c>
      <c r="H26" s="117">
        <v>61.992954262313646</v>
      </c>
      <c r="I26" s="117">
        <v>76.599586301440652</v>
      </c>
      <c r="J26" s="117">
        <v>96.00050215647282</v>
      </c>
      <c r="K26" s="117">
        <v>125.13209684975277</v>
      </c>
      <c r="L26" s="117">
        <v>163.63805398234092</v>
      </c>
      <c r="M26" s="117">
        <v>218.33394017013498</v>
      </c>
      <c r="N26" s="117">
        <v>230.2963911277906</v>
      </c>
      <c r="O26" s="117">
        <v>226.39190236116767</v>
      </c>
      <c r="P26" s="117">
        <v>218.37844749411573</v>
      </c>
      <c r="Q26" s="117">
        <v>240.19253453064954</v>
      </c>
    </row>
    <row r="27" spans="2:17" x14ac:dyDescent="0.2">
      <c r="B27" s="37" t="s">
        <v>4</v>
      </c>
      <c r="C27" s="117">
        <v>20.756457564575644</v>
      </c>
      <c r="D27" s="117">
        <v>20.501138952164009</v>
      </c>
      <c r="E27" s="117">
        <v>38.28397702961378</v>
      </c>
      <c r="F27" s="117">
        <v>71.380771804595142</v>
      </c>
      <c r="G27" s="117">
        <v>85.721821698610867</v>
      </c>
      <c r="H27" s="117">
        <v>73.715933482210602</v>
      </c>
      <c r="I27" s="117">
        <v>38.372494595873675</v>
      </c>
      <c r="J27" s="117">
        <v>84.000613204476394</v>
      </c>
      <c r="K27" s="117">
        <v>103.34870473068361</v>
      </c>
      <c r="L27" s="117">
        <v>113.47517730496455</v>
      </c>
      <c r="M27" s="117">
        <v>37.843630120342745</v>
      </c>
      <c r="N27" s="117">
        <v>54.704595185995629</v>
      </c>
      <c r="O27" s="117">
        <v>93.359473986049423</v>
      </c>
      <c r="P27" s="117">
        <v>165.72353218295132</v>
      </c>
      <c r="Q27" s="117">
        <v>127.34681996798138</v>
      </c>
    </row>
    <row r="28" spans="2:17" x14ac:dyDescent="0.2">
      <c r="B28" s="37" t="s">
        <v>67</v>
      </c>
      <c r="C28" s="117">
        <v>5.2603754329946524</v>
      </c>
      <c r="D28" s="117">
        <v>5.1096662110547628</v>
      </c>
      <c r="E28" s="117">
        <v>7.6018457281427931</v>
      </c>
      <c r="F28" s="117">
        <v>10.068060086182594</v>
      </c>
      <c r="G28" s="117">
        <v>10.003326105930222</v>
      </c>
      <c r="H28" s="117">
        <v>12.417177426564812</v>
      </c>
      <c r="I28" s="117">
        <v>12.345709495579001</v>
      </c>
      <c r="J28" s="117">
        <v>14.792315884974951</v>
      </c>
      <c r="K28" s="117">
        <v>19.615920280899978</v>
      </c>
      <c r="L28" s="117">
        <v>24.33528177822771</v>
      </c>
      <c r="M28" s="117">
        <v>38.644822680646428</v>
      </c>
      <c r="N28" s="117">
        <v>43.374643665253778</v>
      </c>
      <c r="O28" s="117">
        <v>55.083751251359132</v>
      </c>
      <c r="P28" s="117">
        <v>83.063574486667108</v>
      </c>
      <c r="Q28" s="117">
        <v>70.524514321178046</v>
      </c>
    </row>
    <row r="29" spans="2:17" x14ac:dyDescent="0.2">
      <c r="B29" s="37" t="s">
        <v>10</v>
      </c>
      <c r="C29" s="117">
        <v>49.420226362286826</v>
      </c>
      <c r="D29" s="117">
        <v>58.922598411529314</v>
      </c>
      <c r="E29" s="117">
        <v>66.624092650331875</v>
      </c>
      <c r="F29" s="117">
        <v>71.761298946208186</v>
      </c>
      <c r="G29" s="117">
        <v>70.734268452663883</v>
      </c>
      <c r="H29" s="117">
        <v>67.891094099018943</v>
      </c>
      <c r="I29" s="117">
        <v>69.057517933221135</v>
      </c>
      <c r="J29" s="117">
        <v>72.319389812637155</v>
      </c>
      <c r="K29" s="117">
        <v>80.09558316746822</v>
      </c>
      <c r="L29" s="117">
        <v>80.432920794136194</v>
      </c>
      <c r="M29" s="117">
        <v>90.135806424969573</v>
      </c>
      <c r="N29" s="117">
        <v>100.92580968346221</v>
      </c>
      <c r="O29" s="117">
        <v>124.62382731070508</v>
      </c>
      <c r="P29" s="117">
        <v>144.1633652818978</v>
      </c>
      <c r="Q29" s="117">
        <v>143.26214256585646</v>
      </c>
    </row>
    <row r="30" spans="2:17" x14ac:dyDescent="0.2">
      <c r="B30" s="37" t="s">
        <v>20</v>
      </c>
      <c r="C30" s="117">
        <v>1.7248902950171343</v>
      </c>
      <c r="D30" s="117">
        <v>7.6854798412347174</v>
      </c>
      <c r="E30" s="117">
        <v>11.348720367713184</v>
      </c>
      <c r="F30" s="117">
        <v>14.521751241563942</v>
      </c>
      <c r="G30" s="117">
        <v>18.564773831304283</v>
      </c>
      <c r="H30" s="117">
        <v>24.833763754676468</v>
      </c>
      <c r="I30" s="117">
        <v>21.93565514948677</v>
      </c>
      <c r="J30" s="117">
        <v>28.563575555339252</v>
      </c>
      <c r="K30" s="117">
        <v>40.508304714067378</v>
      </c>
      <c r="L30" s="117">
        <v>39.333041674458983</v>
      </c>
      <c r="M30" s="117">
        <v>47.155831402412055</v>
      </c>
      <c r="N30" s="117">
        <v>49.917612294529256</v>
      </c>
      <c r="O30" s="117">
        <v>52.91117605938998</v>
      </c>
      <c r="P30" s="117">
        <v>58.325069520461525</v>
      </c>
      <c r="Q30" s="117">
        <v>58.209489772384849</v>
      </c>
    </row>
    <row r="31" spans="2:17" x14ac:dyDescent="0.2">
      <c r="B31" s="37" t="s">
        <v>6</v>
      </c>
      <c r="C31" s="117">
        <v>4.5858034064128264</v>
      </c>
      <c r="D31" s="117">
        <v>8.5182388076633941</v>
      </c>
      <c r="E31" s="117">
        <v>13.17983285470658</v>
      </c>
      <c r="F31" s="117">
        <v>23.744345399035215</v>
      </c>
      <c r="G31" s="117">
        <v>38.575200156592395</v>
      </c>
      <c r="H31" s="117">
        <v>48.024368936923423</v>
      </c>
      <c r="I31" s="117">
        <v>53.653029284280009</v>
      </c>
      <c r="J31" s="117">
        <v>43.294202716369426</v>
      </c>
      <c r="K31" s="117">
        <v>50.600099172404114</v>
      </c>
      <c r="L31" s="117">
        <v>59.831407967460805</v>
      </c>
      <c r="M31" s="117">
        <v>79.254898033088253</v>
      </c>
      <c r="N31" s="117">
        <v>79.071414066445143</v>
      </c>
      <c r="O31" s="117">
        <v>112.30841408188157</v>
      </c>
      <c r="P31" s="117">
        <v>126.43877745716742</v>
      </c>
      <c r="Q31" s="117">
        <v>126.68666608933607</v>
      </c>
    </row>
    <row r="32" spans="2:17" x14ac:dyDescent="0.2">
      <c r="B32" s="38" t="s">
        <v>68</v>
      </c>
      <c r="C32" s="117">
        <v>6.6683251038174864</v>
      </c>
      <c r="D32" s="117">
        <v>13.571843296150822</v>
      </c>
      <c r="E32" s="117">
        <v>13.01368984398631</v>
      </c>
      <c r="F32" s="117">
        <v>30.698399757538457</v>
      </c>
      <c r="G32" s="117">
        <v>34.252472367655614</v>
      </c>
      <c r="H32" s="117">
        <v>41.320122061874088</v>
      </c>
      <c r="I32" s="117">
        <v>56.766068705927196</v>
      </c>
      <c r="J32" s="117">
        <v>81.329864251709424</v>
      </c>
      <c r="K32" s="117">
        <v>124.99851192247712</v>
      </c>
      <c r="L32" s="117">
        <v>138.59985534336815</v>
      </c>
      <c r="M32" s="117">
        <v>204.43713928996124</v>
      </c>
      <c r="N32" s="117">
        <v>213.63218101766805</v>
      </c>
      <c r="O32" s="117">
        <v>263.86288603824863</v>
      </c>
      <c r="P32" s="117">
        <v>271.1226139546643</v>
      </c>
      <c r="Q32" s="117">
        <v>333.45956544273224</v>
      </c>
    </row>
    <row r="33" spans="2:17" x14ac:dyDescent="0.2">
      <c r="B33" s="38" t="s">
        <v>69</v>
      </c>
      <c r="C33" s="117">
        <v>11.286134847128331</v>
      </c>
      <c r="D33" s="117">
        <v>17.005428152212655</v>
      </c>
      <c r="E33" s="117">
        <v>31.172858204078704</v>
      </c>
      <c r="F33" s="117">
        <v>50.919049601335239</v>
      </c>
      <c r="G33" s="117">
        <v>126.33213955346491</v>
      </c>
      <c r="H33" s="117">
        <v>208.06257172986574</v>
      </c>
      <c r="I33" s="117">
        <v>216.26481612062</v>
      </c>
      <c r="J33" s="117">
        <v>266.32903699379568</v>
      </c>
      <c r="K33" s="117">
        <v>320.78358593509967</v>
      </c>
      <c r="L33" s="117">
        <v>449.27081256151217</v>
      </c>
      <c r="M33" s="117">
        <v>633.62112801956937</v>
      </c>
      <c r="N33" s="117">
        <v>424.44113422953257</v>
      </c>
      <c r="O33" s="117">
        <v>401.22050993556195</v>
      </c>
      <c r="P33" s="117">
        <v>455.68115631946176</v>
      </c>
      <c r="Q33" s="117">
        <v>554.67728217454044</v>
      </c>
    </row>
    <row r="34" spans="2:17" x14ac:dyDescent="0.2">
      <c r="B34" s="38" t="s">
        <v>61</v>
      </c>
      <c r="C34" s="117">
        <v>0.22266274809918377</v>
      </c>
      <c r="D34" s="117">
        <v>0.66873358844182273</v>
      </c>
      <c r="E34" s="117">
        <v>2.0610545738396389</v>
      </c>
      <c r="F34" s="117">
        <v>4.4387913559531986</v>
      </c>
      <c r="G34" s="117">
        <v>16.774202781618186</v>
      </c>
      <c r="H34" s="117">
        <v>35.169186704139314</v>
      </c>
      <c r="I34" s="117">
        <v>68.400945833601483</v>
      </c>
      <c r="J34" s="117">
        <v>107.38031177014574</v>
      </c>
      <c r="K34" s="117">
        <v>188.21969561134088</v>
      </c>
      <c r="L34" s="117">
        <v>335.75844569719902</v>
      </c>
      <c r="M34" s="117">
        <v>365.51445519006137</v>
      </c>
      <c r="N34" s="117">
        <v>366.05665640166706</v>
      </c>
      <c r="O34" s="117">
        <v>424.16409716642062</v>
      </c>
      <c r="P34" s="117">
        <v>436.76162235963767</v>
      </c>
      <c r="Q34" s="117">
        <v>466.32851916732034</v>
      </c>
    </row>
    <row r="35" spans="2:17" x14ac:dyDescent="0.2">
      <c r="B35" s="37" t="s">
        <v>15</v>
      </c>
      <c r="C35" s="117">
        <v>43.106054195979716</v>
      </c>
      <c r="D35" s="117">
        <v>46.135764470040996</v>
      </c>
      <c r="E35" s="117">
        <v>49.240740529420506</v>
      </c>
      <c r="F35" s="117">
        <v>91.762556016754829</v>
      </c>
      <c r="G35" s="117">
        <v>104.5761314320446</v>
      </c>
      <c r="H35" s="117">
        <v>100.61139492589567</v>
      </c>
      <c r="I35" s="117">
        <v>100.13137335160377</v>
      </c>
      <c r="J35" s="117">
        <v>119.90513887423664</v>
      </c>
      <c r="K35" s="117">
        <v>153.56094015156035</v>
      </c>
      <c r="L35" s="117">
        <v>175.87988255053489</v>
      </c>
      <c r="M35" s="117">
        <v>229.49855685145258</v>
      </c>
      <c r="N35" s="117">
        <v>241.67546933848993</v>
      </c>
      <c r="O35" s="117">
        <v>250.14448706544482</v>
      </c>
      <c r="P35" s="117">
        <v>264.12521015276712</v>
      </c>
      <c r="Q35" s="117">
        <v>259.45344720175217</v>
      </c>
    </row>
    <row r="36" spans="2:17" x14ac:dyDescent="0.2">
      <c r="B36" s="37" t="s">
        <v>70</v>
      </c>
      <c r="C36" s="117">
        <v>44.271049500567223</v>
      </c>
      <c r="D36" s="117">
        <v>68.338480493886223</v>
      </c>
      <c r="E36" s="117">
        <v>74.723198193002489</v>
      </c>
      <c r="F36" s="117">
        <v>102.75519252062497</v>
      </c>
      <c r="G36" s="117">
        <v>169.30195002787471</v>
      </c>
      <c r="H36" s="117">
        <v>208.75154561246302</v>
      </c>
      <c r="I36" s="117">
        <v>189.18236281283723</v>
      </c>
      <c r="J36" s="117">
        <v>217.86958366515336</v>
      </c>
      <c r="K36" s="117">
        <v>220.86596370933441</v>
      </c>
      <c r="L36" s="117">
        <v>191.89494784885764</v>
      </c>
      <c r="M36" s="117">
        <v>194.92167958979491</v>
      </c>
      <c r="N36" s="117">
        <v>201.93260231129909</v>
      </c>
      <c r="O36" s="117">
        <v>199.95173914228002</v>
      </c>
      <c r="P36" s="117">
        <v>225.85742033911643</v>
      </c>
      <c r="Q36" s="117">
        <v>206.20207317990281</v>
      </c>
    </row>
    <row r="37" spans="2:17" x14ac:dyDescent="0.2">
      <c r="B37" s="37" t="s">
        <v>12</v>
      </c>
      <c r="C37" s="117">
        <v>154.60265650246362</v>
      </c>
      <c r="D37" s="117">
        <v>233.03483859579285</v>
      </c>
      <c r="E37" s="117">
        <v>306.42729569044241</v>
      </c>
      <c r="F37" s="117">
        <v>260.60342779629713</v>
      </c>
      <c r="G37" s="117">
        <v>387.49196438817381</v>
      </c>
      <c r="H37" s="117">
        <v>408.59392200450276</v>
      </c>
      <c r="I37" s="117">
        <v>415.46231594323098</v>
      </c>
      <c r="J37" s="117">
        <v>416.97496295780968</v>
      </c>
      <c r="K37" s="117">
        <v>487.64408123902109</v>
      </c>
      <c r="L37" s="117">
        <v>452.98647511810003</v>
      </c>
      <c r="M37" s="117">
        <v>494.82468196647739</v>
      </c>
      <c r="N37" s="117">
        <v>430.03238253233741</v>
      </c>
      <c r="O37" s="117">
        <v>409.68674518380806</v>
      </c>
      <c r="P37" s="117">
        <v>386.14915424440187</v>
      </c>
      <c r="Q37" s="117">
        <v>413.69168087803001</v>
      </c>
    </row>
    <row r="38" spans="2:17" x14ac:dyDescent="0.2">
      <c r="B38" s="5" t="s">
        <v>189</v>
      </c>
      <c r="C38" s="118">
        <v>20.400109185557202</v>
      </c>
      <c r="D38" s="118">
        <v>34.307028476437644</v>
      </c>
      <c r="E38" s="118">
        <v>44.533918608142606</v>
      </c>
      <c r="F38" s="118">
        <v>59.228805699403694</v>
      </c>
      <c r="G38" s="118">
        <v>75.832252732020365</v>
      </c>
      <c r="H38" s="118">
        <v>89.734807950278395</v>
      </c>
      <c r="I38" s="118">
        <v>104.02703612199969</v>
      </c>
      <c r="J38" s="118">
        <v>121.18772915023867</v>
      </c>
      <c r="K38" s="118">
        <v>143.77770981685882</v>
      </c>
      <c r="L38" s="118">
        <v>162.10522925140683</v>
      </c>
      <c r="M38" s="118">
        <v>189.30724083702907</v>
      </c>
      <c r="N38" s="118">
        <v>187.13786489123464</v>
      </c>
      <c r="O38" s="118">
        <v>206.07930875206807</v>
      </c>
      <c r="P38" s="118">
        <v>218.10584378639069</v>
      </c>
      <c r="Q38" s="118">
        <v>225.02068857131769</v>
      </c>
    </row>
    <row r="39" spans="2:17" x14ac:dyDescent="0.2">
      <c r="B39" s="5" t="s">
        <v>64</v>
      </c>
      <c r="C39" s="47"/>
      <c r="D39" s="47"/>
      <c r="E39" s="47"/>
      <c r="F39" s="47"/>
      <c r="G39" s="47"/>
      <c r="H39" s="47"/>
      <c r="I39" s="47"/>
      <c r="J39" s="47"/>
      <c r="K39" s="47"/>
      <c r="L39" s="47"/>
      <c r="M39" s="47"/>
      <c r="N39" s="47"/>
      <c r="O39" s="47"/>
      <c r="P39" s="47"/>
      <c r="Q39" s="46"/>
    </row>
    <row r="40" spans="2:17" x14ac:dyDescent="0.2">
      <c r="B40" s="5" t="s">
        <v>136</v>
      </c>
      <c r="C40" s="47"/>
      <c r="D40" s="47"/>
      <c r="E40" s="47"/>
      <c r="F40" s="47"/>
      <c r="G40" s="47"/>
      <c r="H40" s="47"/>
      <c r="I40" s="47"/>
      <c r="J40" s="47"/>
      <c r="K40" s="47"/>
      <c r="L40" s="47"/>
      <c r="M40" s="47"/>
      <c r="N40" s="47"/>
      <c r="O40" s="47"/>
      <c r="P40" s="46"/>
      <c r="Q40" s="46"/>
    </row>
    <row r="41" spans="2:17" x14ac:dyDescent="0.2">
      <c r="B41" s="5" t="s">
        <v>210</v>
      </c>
      <c r="C41" s="118">
        <v>16.055644822142806</v>
      </c>
      <c r="D41" s="118">
        <v>32.633457639931351</v>
      </c>
      <c r="E41" s="118">
        <v>43.168176352260545</v>
      </c>
      <c r="F41" s="118">
        <v>57.851810723327489</v>
      </c>
      <c r="G41" s="118">
        <v>72.200298253068951</v>
      </c>
      <c r="H41" s="118">
        <v>87.812390545826304</v>
      </c>
      <c r="I41" s="118">
        <v>105.86965279226395</v>
      </c>
      <c r="J41" s="118">
        <v>121.32961502542958</v>
      </c>
      <c r="K41" s="118">
        <v>137.74463402286997</v>
      </c>
      <c r="L41" s="118">
        <v>148.29652648317418</v>
      </c>
      <c r="M41" s="118">
        <v>167.52718498136932</v>
      </c>
      <c r="N41" s="118">
        <v>170.76952378456542</v>
      </c>
      <c r="O41" s="118">
        <v>190.26861017023708</v>
      </c>
      <c r="P41" s="118">
        <v>205.04673886068747</v>
      </c>
      <c r="Q41" s="118">
        <v>208.02514518872962</v>
      </c>
    </row>
    <row r="42" spans="2:17" x14ac:dyDescent="0.2">
      <c r="B42" s="23" t="s">
        <v>184</v>
      </c>
      <c r="C42" s="104">
        <f t="shared" ref="C42:O42" si="0">MIN(C10:C37)</f>
        <v>0</v>
      </c>
      <c r="D42" s="104">
        <f t="shared" si="0"/>
        <v>0.66873358844182273</v>
      </c>
      <c r="E42" s="104">
        <f t="shared" si="0"/>
        <v>1.2708393830583131</v>
      </c>
      <c r="F42" s="104">
        <f t="shared" si="0"/>
        <v>1.3046938535872559</v>
      </c>
      <c r="G42" s="104">
        <f t="shared" si="0"/>
        <v>3.3569408043514213</v>
      </c>
      <c r="H42" s="104">
        <f t="shared" si="0"/>
        <v>6.3730942009655109</v>
      </c>
      <c r="I42" s="104">
        <f t="shared" si="0"/>
        <v>12.058661192384012</v>
      </c>
      <c r="J42" s="104">
        <f t="shared" si="0"/>
        <v>14.792315884974951</v>
      </c>
      <c r="K42" s="104">
        <f t="shared" si="0"/>
        <v>19.615920280899978</v>
      </c>
      <c r="L42" s="104">
        <f t="shared" si="0"/>
        <v>24.33528177822771</v>
      </c>
      <c r="M42" s="104">
        <f t="shared" si="0"/>
        <v>37.843630120342745</v>
      </c>
      <c r="N42" s="104">
        <f t="shared" si="0"/>
        <v>43.374643665253778</v>
      </c>
      <c r="O42" s="104">
        <f t="shared" si="0"/>
        <v>37.122496116638878</v>
      </c>
      <c r="P42" s="104">
        <f>MIN(P10:P37)</f>
        <v>58.325069520461525</v>
      </c>
      <c r="Q42" s="104">
        <f>MIN(Q10:Q37)</f>
        <v>58.209489772384849</v>
      </c>
    </row>
    <row r="43" spans="2:17" x14ac:dyDescent="0.2">
      <c r="B43" s="23" t="s">
        <v>185</v>
      </c>
      <c r="C43" s="104">
        <f t="shared" ref="C43:O43" si="1">MAX(C10:C37)</f>
        <v>154.60265650246362</v>
      </c>
      <c r="D43" s="104">
        <f t="shared" si="1"/>
        <v>233.03483859579285</v>
      </c>
      <c r="E43" s="104">
        <f t="shared" si="1"/>
        <v>306.42729569044241</v>
      </c>
      <c r="F43" s="104">
        <f t="shared" si="1"/>
        <v>260.60342779629713</v>
      </c>
      <c r="G43" s="104">
        <f t="shared" si="1"/>
        <v>387.49196438817381</v>
      </c>
      <c r="H43" s="104">
        <f t="shared" si="1"/>
        <v>408.59392200450276</v>
      </c>
      <c r="I43" s="104">
        <f t="shared" si="1"/>
        <v>415.46231594323098</v>
      </c>
      <c r="J43" s="104">
        <f t="shared" si="1"/>
        <v>416.97496295780968</v>
      </c>
      <c r="K43" s="104">
        <f t="shared" si="1"/>
        <v>487.64408123902109</v>
      </c>
      <c r="L43" s="104">
        <f t="shared" si="1"/>
        <v>452.98647511810003</v>
      </c>
      <c r="M43" s="104">
        <f t="shared" si="1"/>
        <v>633.62112801956937</v>
      </c>
      <c r="N43" s="104">
        <f t="shared" si="1"/>
        <v>430.03238253233741</v>
      </c>
      <c r="O43" s="104">
        <f t="shared" si="1"/>
        <v>424.16409716642062</v>
      </c>
      <c r="P43" s="104">
        <f>MAX(P10:P37)</f>
        <v>455.68115631946176</v>
      </c>
      <c r="Q43" s="104">
        <f>MAX(Q10:Q37)</f>
        <v>554.67728217454044</v>
      </c>
    </row>
    <row r="44" spans="2:17" ht="25.5" x14ac:dyDescent="0.2">
      <c r="B44" s="82" t="s">
        <v>201</v>
      </c>
      <c r="C44" s="29"/>
      <c r="D44" s="29" t="str">
        <f>IF($B$47="Maximiser",IF(D27&lt;C27,"DET",IF(D27=C27,"EGAL","AM")),IF($B$47="Minimiser",(IF(D27&gt;C27,"DET",IF(D27=C27,"EGAL","AM")))))</f>
        <v>DET</v>
      </c>
      <c r="E44" s="29" t="str">
        <f t="shared" ref="E44:Q44" si="2">IF($B$47="Maximiser",IF(E27&lt;D27,"DET",IF(E27=D27,"EGAL","AM")),IF($B$47="Minimiser",(IF(E27&gt;D27,"DET",IF(E27=D27,"EGAL","AM")))))</f>
        <v>AM</v>
      </c>
      <c r="F44" s="29" t="str">
        <f t="shared" si="2"/>
        <v>AM</v>
      </c>
      <c r="G44" s="29" t="str">
        <f t="shared" si="2"/>
        <v>AM</v>
      </c>
      <c r="H44" s="29" t="str">
        <f t="shared" si="2"/>
        <v>DET</v>
      </c>
      <c r="I44" s="29" t="str">
        <f t="shared" si="2"/>
        <v>DET</v>
      </c>
      <c r="J44" s="29" t="str">
        <f t="shared" si="2"/>
        <v>AM</v>
      </c>
      <c r="K44" s="29" t="str">
        <f t="shared" si="2"/>
        <v>AM</v>
      </c>
      <c r="L44" s="29" t="str">
        <f t="shared" si="2"/>
        <v>AM</v>
      </c>
      <c r="M44" s="29" t="str">
        <f t="shared" si="2"/>
        <v>DET</v>
      </c>
      <c r="N44" s="29" t="str">
        <f t="shared" si="2"/>
        <v>AM</v>
      </c>
      <c r="O44" s="29" t="str">
        <f t="shared" si="2"/>
        <v>AM</v>
      </c>
      <c r="P44" s="29" t="str">
        <f t="shared" si="2"/>
        <v>AM</v>
      </c>
      <c r="Q44" s="29" t="str">
        <f t="shared" si="2"/>
        <v>DET</v>
      </c>
    </row>
    <row r="45" spans="2:17" ht="25.5" x14ac:dyDescent="0.2">
      <c r="B45" s="16" t="s">
        <v>202</v>
      </c>
      <c r="C45" s="29" t="str">
        <f>IF($B$47="Maximiser",IF(C27&lt;0.8*C38,"R",IF(C27&gt;1.2*C38,"V","O")),IF($B$47="Minimiser",IF(C27&lt;0.8*C38,"V",IF(C27&gt;1.2*C38,"R","O"))))</f>
        <v>O</v>
      </c>
      <c r="D45" s="29" t="str">
        <f t="shared" ref="D45:P45" si="3">IF($B$47="Maximiser",IF(D27&lt;0.8*D38,"R",IF(D27&gt;1.2*D38,"V","O")),IF($B$47="Minimiser",IF(D27&lt;0.8*D38,"V",IF(D27&gt;1.2*D38,"R","O"))))</f>
        <v>R</v>
      </c>
      <c r="E45" s="29" t="str">
        <f t="shared" si="3"/>
        <v>O</v>
      </c>
      <c r="F45" s="29" t="str">
        <f t="shared" si="3"/>
        <v>V</v>
      </c>
      <c r="G45" s="29" t="str">
        <f t="shared" si="3"/>
        <v>O</v>
      </c>
      <c r="H45" s="29" t="str">
        <f t="shared" si="3"/>
        <v>O</v>
      </c>
      <c r="I45" s="29" t="str">
        <f t="shared" si="3"/>
        <v>R</v>
      </c>
      <c r="J45" s="29" t="str">
        <f t="shared" si="3"/>
        <v>R</v>
      </c>
      <c r="K45" s="29" t="str">
        <f t="shared" si="3"/>
        <v>R</v>
      </c>
      <c r="L45" s="29" t="str">
        <f t="shared" si="3"/>
        <v>R</v>
      </c>
      <c r="M45" s="29" t="str">
        <f t="shared" si="3"/>
        <v>R</v>
      </c>
      <c r="N45" s="29" t="str">
        <f t="shared" si="3"/>
        <v>R</v>
      </c>
      <c r="O45" s="29" t="str">
        <f t="shared" si="3"/>
        <v>R</v>
      </c>
      <c r="P45" s="29" t="str">
        <f t="shared" si="3"/>
        <v>R</v>
      </c>
      <c r="Q45" s="29" t="str">
        <f t="shared" ref="Q45" si="4">IF($B$47="Maximiser",IF(Q27&lt;0.8*Q38,"R",IF(Q27&gt;1.2*Q38,"V","O")),IF($B$47="Minimiser",IF(Q27&lt;0.8*Q38,"V",IF(Q27&gt;1.2*Q38,"R","O"))))</f>
        <v>R</v>
      </c>
    </row>
    <row r="46" spans="2:17" x14ac:dyDescent="0.2">
      <c r="B46" s="23" t="s">
        <v>207</v>
      </c>
      <c r="C46" s="83">
        <v>0</v>
      </c>
      <c r="D46" s="83">
        <v>0</v>
      </c>
      <c r="E46" s="83">
        <v>0</v>
      </c>
      <c r="F46" s="83">
        <v>0</v>
      </c>
      <c r="G46" s="83">
        <v>0</v>
      </c>
      <c r="H46" s="83">
        <v>0</v>
      </c>
      <c r="I46" s="83">
        <v>0</v>
      </c>
      <c r="J46" s="83">
        <v>0</v>
      </c>
      <c r="K46" s="83">
        <v>0</v>
      </c>
      <c r="L46" s="83">
        <v>0</v>
      </c>
      <c r="M46" s="83">
        <v>0</v>
      </c>
      <c r="N46" s="83">
        <v>0</v>
      </c>
      <c r="O46" s="83">
        <v>0</v>
      </c>
      <c r="P46" s="83">
        <v>0</v>
      </c>
      <c r="Q46" s="83">
        <v>0</v>
      </c>
    </row>
    <row r="47" spans="2:17" x14ac:dyDescent="0.2">
      <c r="B47" s="52" t="s">
        <v>205</v>
      </c>
    </row>
    <row r="48" spans="2:17" x14ac:dyDescent="0.2">
      <c r="C48" s="109">
        <f>IF($B$47="Maximiser",RANK(C27,C$10:C$37),COUNTIFS(C10:C37,"&lt;"&amp;C27)+1)</f>
        <v>9</v>
      </c>
      <c r="D48" s="109">
        <f t="shared" ref="D48:Q48" si="5">IF($B$47="Maximiser",RANK(D27,D$10:D$37),COUNTIFS(D10:D37,"&lt;"&amp;D27)+1)</f>
        <v>13</v>
      </c>
      <c r="E48" s="109">
        <f t="shared" si="5"/>
        <v>12</v>
      </c>
      <c r="F48" s="109">
        <f t="shared" si="5"/>
        <v>9</v>
      </c>
      <c r="G48" s="109">
        <f t="shared" si="5"/>
        <v>9</v>
      </c>
      <c r="H48" s="109">
        <f t="shared" si="5"/>
        <v>12</v>
      </c>
      <c r="I48" s="109">
        <f t="shared" si="5"/>
        <v>24</v>
      </c>
      <c r="J48" s="109">
        <f t="shared" si="5"/>
        <v>15</v>
      </c>
      <c r="K48" s="109">
        <f t="shared" si="5"/>
        <v>15</v>
      </c>
      <c r="L48" s="109">
        <f t="shared" si="5"/>
        <v>16</v>
      </c>
      <c r="M48" s="109">
        <f t="shared" si="5"/>
        <v>28</v>
      </c>
      <c r="N48" s="109">
        <f t="shared" si="5"/>
        <v>25</v>
      </c>
      <c r="O48" s="109">
        <f t="shared" si="5"/>
        <v>21</v>
      </c>
      <c r="P48" s="109">
        <f t="shared" si="5"/>
        <v>15</v>
      </c>
      <c r="Q48" s="109">
        <f t="shared" si="5"/>
        <v>20</v>
      </c>
    </row>
    <row r="53" spans="3:3" x14ac:dyDescent="0.2">
      <c r="C53" s="109"/>
    </row>
  </sheetData>
  <phoneticPr fontId="0" type="noConversion"/>
  <conditionalFormatting sqref="C27">
    <cfRule type="cellIs" dxfId="1511" priority="326" stopIfTrue="1" operator="lessThan">
      <formula>C$38*0.8</formula>
    </cfRule>
    <cfRule type="cellIs" dxfId="1510" priority="327" stopIfTrue="1" operator="greaterThan">
      <formula>C$38*1.2</formula>
    </cfRule>
    <cfRule type="cellIs" dxfId="1509" priority="328" stopIfTrue="1" operator="between">
      <formula>C$38*0.8</formula>
      <formula>C$38*1.2</formula>
    </cfRule>
  </conditionalFormatting>
  <conditionalFormatting sqref="D27">
    <cfRule type="cellIs" dxfId="1508" priority="323" stopIfTrue="1" operator="lessThan">
      <formula>D$38*0.8</formula>
    </cfRule>
    <cfRule type="cellIs" dxfId="1507" priority="324" stopIfTrue="1" operator="greaterThan">
      <formula>D$38*1.2</formula>
    </cfRule>
    <cfRule type="cellIs" dxfId="1506" priority="325" stopIfTrue="1" operator="between">
      <formula>D$38*0.8</formula>
      <formula>D$38*1.2</formula>
    </cfRule>
  </conditionalFormatting>
  <conditionalFormatting sqref="E27">
    <cfRule type="cellIs" dxfId="1505" priority="320" stopIfTrue="1" operator="lessThan">
      <formula>E$38*0.8</formula>
    </cfRule>
    <cfRule type="cellIs" dxfId="1504" priority="321" stopIfTrue="1" operator="greaterThan">
      <formula>E$38*1.2</formula>
    </cfRule>
    <cfRule type="cellIs" dxfId="1503" priority="322" stopIfTrue="1" operator="between">
      <formula>E$38*0.8</formula>
      <formula>E$38*1.2</formula>
    </cfRule>
  </conditionalFormatting>
  <conditionalFormatting sqref="F27">
    <cfRule type="cellIs" dxfId="1502" priority="317" stopIfTrue="1" operator="lessThan">
      <formula>F$38*0.8</formula>
    </cfRule>
    <cfRule type="cellIs" dxfId="1501" priority="318" stopIfTrue="1" operator="greaterThan">
      <formula>F$38*1.2</formula>
    </cfRule>
    <cfRule type="cellIs" dxfId="1500" priority="319" stopIfTrue="1" operator="between">
      <formula>F$38*0.8</formula>
      <formula>F$38*1.2</formula>
    </cfRule>
  </conditionalFormatting>
  <conditionalFormatting sqref="G27">
    <cfRule type="cellIs" dxfId="1499" priority="312" stopIfTrue="1" operator="lessThan">
      <formula>G$38*0.8</formula>
    </cfRule>
    <cfRule type="cellIs" dxfId="1498" priority="313" stopIfTrue="1" operator="greaterThan">
      <formula>G$38*1.2</formula>
    </cfRule>
    <cfRule type="cellIs" dxfId="1497" priority="314" stopIfTrue="1" operator="between">
      <formula>G$38*0.8</formula>
      <formula>G$38*1.2</formula>
    </cfRule>
    <cfRule type="cellIs" dxfId="1496" priority="315" stopIfTrue="1" operator="lessThan">
      <formula>G$38*0.8</formula>
    </cfRule>
    <cfRule type="cellIs" dxfId="1495" priority="316" stopIfTrue="1" operator="greaterThan">
      <formula>G$38*1.2</formula>
    </cfRule>
  </conditionalFormatting>
  <conditionalFormatting sqref="H27">
    <cfRule type="cellIs" dxfId="1494" priority="309" stopIfTrue="1" operator="lessThan">
      <formula>H$38*0.8</formula>
    </cfRule>
    <cfRule type="cellIs" dxfId="1493" priority="310" stopIfTrue="1" operator="greaterThan">
      <formula>H$38*1.2</formula>
    </cfRule>
    <cfRule type="cellIs" dxfId="1492" priority="311" stopIfTrue="1" operator="between">
      <formula>H$38*0.8</formula>
      <formula>H$38*1.2</formula>
    </cfRule>
  </conditionalFormatting>
  <conditionalFormatting sqref="I27">
    <cfRule type="cellIs" dxfId="1491" priority="306" stopIfTrue="1" operator="lessThan">
      <formula>I$38*0.8</formula>
    </cfRule>
    <cfRule type="cellIs" dxfId="1490" priority="307" stopIfTrue="1" operator="greaterThan">
      <formula>I$38*1.2</formula>
    </cfRule>
    <cfRule type="cellIs" dxfId="1489" priority="308" stopIfTrue="1" operator="between">
      <formula>I$38*0.8</formula>
      <formula>I$38*1.2</formula>
    </cfRule>
  </conditionalFormatting>
  <conditionalFormatting sqref="J27">
    <cfRule type="cellIs" dxfId="1488" priority="301" stopIfTrue="1" operator="lessThan">
      <formula>J$38*0.8</formula>
    </cfRule>
    <cfRule type="cellIs" dxfId="1487" priority="302" stopIfTrue="1" operator="greaterThan">
      <formula>J$38*1.2</formula>
    </cfRule>
    <cfRule type="cellIs" dxfId="1486" priority="303" stopIfTrue="1" operator="between">
      <formula>J$38*0.8</formula>
      <formula>J$38*1.2</formula>
    </cfRule>
    <cfRule type="cellIs" dxfId="1485" priority="304" stopIfTrue="1" operator="lessThan">
      <formula>J$38*0.8</formula>
    </cfRule>
    <cfRule type="cellIs" dxfId="1484" priority="305" stopIfTrue="1" operator="greaterThan">
      <formula>J$38*1.2</formula>
    </cfRule>
  </conditionalFormatting>
  <conditionalFormatting sqref="K27">
    <cfRule type="cellIs" dxfId="1483" priority="298" stopIfTrue="1" operator="lessThan">
      <formula>K$38*0.8</formula>
    </cfRule>
    <cfRule type="cellIs" dxfId="1482" priority="299" stopIfTrue="1" operator="greaterThan">
      <formula>K$38*1.2</formula>
    </cfRule>
    <cfRule type="cellIs" dxfId="1481" priority="300" stopIfTrue="1" operator="between">
      <formula>K$38*0.8</formula>
      <formula>K$38*1.2</formula>
    </cfRule>
  </conditionalFormatting>
  <conditionalFormatting sqref="L27">
    <cfRule type="cellIs" dxfId="1480" priority="295" stopIfTrue="1" operator="lessThan">
      <formula>L$38*0.8</formula>
    </cfRule>
    <cfRule type="cellIs" dxfId="1479" priority="296" stopIfTrue="1" operator="greaterThan">
      <formula>L$38*1.2</formula>
    </cfRule>
    <cfRule type="cellIs" dxfId="1478" priority="297" stopIfTrue="1" operator="between">
      <formula>L$38*0.8</formula>
      <formula>L$38*1.2</formula>
    </cfRule>
  </conditionalFormatting>
  <conditionalFormatting sqref="M27">
    <cfRule type="cellIs" dxfId="1477" priority="292" stopIfTrue="1" operator="lessThan">
      <formula>M$38*0.8</formula>
    </cfRule>
    <cfRule type="cellIs" dxfId="1476" priority="293" stopIfTrue="1" operator="greaterThan">
      <formula>M$38*1.2</formula>
    </cfRule>
    <cfRule type="cellIs" dxfId="1475" priority="294" stopIfTrue="1" operator="between">
      <formula>M$38*0.8</formula>
      <formula>M$38*1.2</formula>
    </cfRule>
  </conditionalFormatting>
  <conditionalFormatting sqref="D27">
    <cfRule type="cellIs" dxfId="1474" priority="289" stopIfTrue="1" operator="lessThan">
      <formula>D$38*0.8</formula>
    </cfRule>
    <cfRule type="cellIs" dxfId="1473" priority="290" stopIfTrue="1" operator="greaterThan">
      <formula>D$38*1.2</formula>
    </cfRule>
    <cfRule type="cellIs" dxfId="1472" priority="291" stopIfTrue="1" operator="between">
      <formula>D$38*0.8</formula>
      <formula>D$38*1.2</formula>
    </cfRule>
  </conditionalFormatting>
  <conditionalFormatting sqref="E27">
    <cfRule type="cellIs" dxfId="1471" priority="286" stopIfTrue="1" operator="lessThan">
      <formula>E$38*0.8</formula>
    </cfRule>
    <cfRule type="cellIs" dxfId="1470" priority="287" stopIfTrue="1" operator="greaterThan">
      <formula>E$38*1.2</formula>
    </cfRule>
    <cfRule type="cellIs" dxfId="1469" priority="288" stopIfTrue="1" operator="between">
      <formula>E$38*0.8</formula>
      <formula>E$38*1.2</formula>
    </cfRule>
  </conditionalFormatting>
  <conditionalFormatting sqref="E27">
    <cfRule type="cellIs" dxfId="1468" priority="283" stopIfTrue="1" operator="lessThan">
      <formula>E$38*0.8</formula>
    </cfRule>
    <cfRule type="cellIs" dxfId="1467" priority="284" stopIfTrue="1" operator="greaterThan">
      <formula>E$38*1.2</formula>
    </cfRule>
    <cfRule type="cellIs" dxfId="1466" priority="285" stopIfTrue="1" operator="between">
      <formula>E$38*0.8</formula>
      <formula>E$38*1.2</formula>
    </cfRule>
  </conditionalFormatting>
  <conditionalFormatting sqref="F27">
    <cfRule type="cellIs" dxfId="1465" priority="280" stopIfTrue="1" operator="lessThan">
      <formula>F$38*0.8</formula>
    </cfRule>
    <cfRule type="cellIs" dxfId="1464" priority="281" stopIfTrue="1" operator="greaterThan">
      <formula>F$38*1.2</formula>
    </cfRule>
    <cfRule type="cellIs" dxfId="1463" priority="282" stopIfTrue="1" operator="between">
      <formula>F$38*0.8</formula>
      <formula>F$38*1.2</formula>
    </cfRule>
  </conditionalFormatting>
  <conditionalFormatting sqref="F27">
    <cfRule type="cellIs" dxfId="1462" priority="277" stopIfTrue="1" operator="lessThan">
      <formula>F$38*0.8</formula>
    </cfRule>
    <cfRule type="cellIs" dxfId="1461" priority="278" stopIfTrue="1" operator="greaterThan">
      <formula>F$38*1.2</formula>
    </cfRule>
    <cfRule type="cellIs" dxfId="1460" priority="279" stopIfTrue="1" operator="between">
      <formula>F$38*0.8</formula>
      <formula>F$38*1.2</formula>
    </cfRule>
  </conditionalFormatting>
  <conditionalFormatting sqref="F27">
    <cfRule type="cellIs" dxfId="1459" priority="274" stopIfTrue="1" operator="lessThan">
      <formula>F$38*0.8</formula>
    </cfRule>
    <cfRule type="cellIs" dxfId="1458" priority="275" stopIfTrue="1" operator="greaterThan">
      <formula>F$38*1.2</formula>
    </cfRule>
    <cfRule type="cellIs" dxfId="1457" priority="276" stopIfTrue="1" operator="between">
      <formula>F$38*0.8</formula>
      <formula>F$38*1.2</formula>
    </cfRule>
  </conditionalFormatting>
  <conditionalFormatting sqref="G27">
    <cfRule type="cellIs" dxfId="1456" priority="271" stopIfTrue="1" operator="lessThan">
      <formula>G$38*0.8</formula>
    </cfRule>
    <cfRule type="cellIs" dxfId="1455" priority="272" stopIfTrue="1" operator="greaterThan">
      <formula>G$38*1.2</formula>
    </cfRule>
    <cfRule type="cellIs" dxfId="1454" priority="273" stopIfTrue="1" operator="between">
      <formula>G$38*0.8</formula>
      <formula>G$38*1.2</formula>
    </cfRule>
  </conditionalFormatting>
  <conditionalFormatting sqref="G27">
    <cfRule type="cellIs" dxfId="1453" priority="268" stopIfTrue="1" operator="lessThan">
      <formula>G$38*0.8</formula>
    </cfRule>
    <cfRule type="cellIs" dxfId="1452" priority="269" stopIfTrue="1" operator="greaterThan">
      <formula>G$38*1.2</formula>
    </cfRule>
    <cfRule type="cellIs" dxfId="1451" priority="270" stopIfTrue="1" operator="between">
      <formula>G$38*0.8</formula>
      <formula>G$38*1.2</formula>
    </cfRule>
  </conditionalFormatting>
  <conditionalFormatting sqref="G27">
    <cfRule type="cellIs" dxfId="1450" priority="265" stopIfTrue="1" operator="lessThan">
      <formula>G$38*0.8</formula>
    </cfRule>
    <cfRule type="cellIs" dxfId="1449" priority="266" stopIfTrue="1" operator="greaterThan">
      <formula>G$38*1.2</formula>
    </cfRule>
    <cfRule type="cellIs" dxfId="1448" priority="267" stopIfTrue="1" operator="between">
      <formula>G$38*0.8</formula>
      <formula>G$38*1.2</formula>
    </cfRule>
  </conditionalFormatting>
  <conditionalFormatting sqref="G27">
    <cfRule type="cellIs" dxfId="1447" priority="262" stopIfTrue="1" operator="lessThan">
      <formula>G$38*0.8</formula>
    </cfRule>
    <cfRule type="cellIs" dxfId="1446" priority="263" stopIfTrue="1" operator="greaterThan">
      <formula>G$38*1.2</formula>
    </cfRule>
    <cfRule type="cellIs" dxfId="1445" priority="264" stopIfTrue="1" operator="between">
      <formula>G$38*0.8</formula>
      <formula>G$38*1.2</formula>
    </cfRule>
  </conditionalFormatting>
  <conditionalFormatting sqref="H27">
    <cfRule type="cellIs" dxfId="1444" priority="257" stopIfTrue="1" operator="lessThan">
      <formula>H$38*0.8</formula>
    </cfRule>
    <cfRule type="cellIs" dxfId="1443" priority="258" stopIfTrue="1" operator="greaterThan">
      <formula>H$38*1.2</formula>
    </cfRule>
    <cfRule type="cellIs" dxfId="1442" priority="259" stopIfTrue="1" operator="between">
      <formula>H$38*0.8</formula>
      <formula>H$38*1.2</formula>
    </cfRule>
    <cfRule type="cellIs" dxfId="1441" priority="260" stopIfTrue="1" operator="lessThan">
      <formula>H$38*0.8</formula>
    </cfRule>
    <cfRule type="cellIs" dxfId="1440" priority="261" stopIfTrue="1" operator="greaterThan">
      <formula>H$38*1.2</formula>
    </cfRule>
  </conditionalFormatting>
  <conditionalFormatting sqref="H27">
    <cfRule type="cellIs" dxfId="1439" priority="254" stopIfTrue="1" operator="lessThan">
      <formula>H$38*0.8</formula>
    </cfRule>
    <cfRule type="cellIs" dxfId="1438" priority="255" stopIfTrue="1" operator="greaterThan">
      <formula>H$38*1.2</formula>
    </cfRule>
    <cfRule type="cellIs" dxfId="1437" priority="256" stopIfTrue="1" operator="between">
      <formula>H$38*0.8</formula>
      <formula>H$38*1.2</formula>
    </cfRule>
  </conditionalFormatting>
  <conditionalFormatting sqref="H27">
    <cfRule type="cellIs" dxfId="1436" priority="251" stopIfTrue="1" operator="lessThan">
      <formula>H$38*0.8</formula>
    </cfRule>
    <cfRule type="cellIs" dxfId="1435" priority="252" stopIfTrue="1" operator="greaterThan">
      <formula>H$38*1.2</formula>
    </cfRule>
    <cfRule type="cellIs" dxfId="1434" priority="253" stopIfTrue="1" operator="between">
      <formula>H$38*0.8</formula>
      <formula>H$38*1.2</formula>
    </cfRule>
  </conditionalFormatting>
  <conditionalFormatting sqref="H27">
    <cfRule type="cellIs" dxfId="1433" priority="248" stopIfTrue="1" operator="lessThan">
      <formula>H$38*0.8</formula>
    </cfRule>
    <cfRule type="cellIs" dxfId="1432" priority="249" stopIfTrue="1" operator="greaterThan">
      <formula>H$38*1.2</formula>
    </cfRule>
    <cfRule type="cellIs" dxfId="1431" priority="250" stopIfTrue="1" operator="between">
      <formula>H$38*0.8</formula>
      <formula>H$38*1.2</formula>
    </cfRule>
  </conditionalFormatting>
  <conditionalFormatting sqref="H27">
    <cfRule type="cellIs" dxfId="1430" priority="245" stopIfTrue="1" operator="lessThan">
      <formula>H$38*0.8</formula>
    </cfRule>
    <cfRule type="cellIs" dxfId="1429" priority="246" stopIfTrue="1" operator="greaterThan">
      <formula>H$38*1.2</formula>
    </cfRule>
    <cfRule type="cellIs" dxfId="1428" priority="247" stopIfTrue="1" operator="between">
      <formula>H$38*0.8</formula>
      <formula>H$38*1.2</formula>
    </cfRule>
  </conditionalFormatting>
  <conditionalFormatting sqref="I27">
    <cfRule type="cellIs" dxfId="1427" priority="242" stopIfTrue="1" operator="lessThan">
      <formula>I$38*0.8</formula>
    </cfRule>
    <cfRule type="cellIs" dxfId="1426" priority="243" stopIfTrue="1" operator="greaterThan">
      <formula>I$38*1.2</formula>
    </cfRule>
    <cfRule type="cellIs" dxfId="1425" priority="244" stopIfTrue="1" operator="between">
      <formula>I$38*0.8</formula>
      <formula>I$38*1.2</formula>
    </cfRule>
  </conditionalFormatting>
  <conditionalFormatting sqref="I27">
    <cfRule type="cellIs" dxfId="1424" priority="237" stopIfTrue="1" operator="lessThan">
      <formula>I$38*0.8</formula>
    </cfRule>
    <cfRule type="cellIs" dxfId="1423" priority="238" stopIfTrue="1" operator="greaterThan">
      <formula>I$38*1.2</formula>
    </cfRule>
    <cfRule type="cellIs" dxfId="1422" priority="239" stopIfTrue="1" operator="between">
      <formula>I$38*0.8</formula>
      <formula>I$38*1.2</formula>
    </cfRule>
    <cfRule type="cellIs" dxfId="1421" priority="240" stopIfTrue="1" operator="lessThan">
      <formula>I$38*0.8</formula>
    </cfRule>
    <cfRule type="cellIs" dxfId="1420" priority="241" stopIfTrue="1" operator="greaterThan">
      <formula>I$38*1.2</formula>
    </cfRule>
  </conditionalFormatting>
  <conditionalFormatting sqref="I27">
    <cfRule type="cellIs" dxfId="1419" priority="234" stopIfTrue="1" operator="lessThan">
      <formula>I$38*0.8</formula>
    </cfRule>
    <cfRule type="cellIs" dxfId="1418" priority="235" stopIfTrue="1" operator="greaterThan">
      <formula>I$38*1.2</formula>
    </cfRule>
    <cfRule type="cellIs" dxfId="1417" priority="236" stopIfTrue="1" operator="between">
      <formula>I$38*0.8</formula>
      <formula>I$38*1.2</formula>
    </cfRule>
  </conditionalFormatting>
  <conditionalFormatting sqref="I27">
    <cfRule type="cellIs" dxfId="1416" priority="231" stopIfTrue="1" operator="lessThan">
      <formula>I$38*0.8</formula>
    </cfRule>
    <cfRule type="cellIs" dxfId="1415" priority="232" stopIfTrue="1" operator="greaterThan">
      <formula>I$38*1.2</formula>
    </cfRule>
    <cfRule type="cellIs" dxfId="1414" priority="233" stopIfTrue="1" operator="between">
      <formula>I$38*0.8</formula>
      <formula>I$38*1.2</formula>
    </cfRule>
  </conditionalFormatting>
  <conditionalFormatting sqref="I27">
    <cfRule type="cellIs" dxfId="1413" priority="228" stopIfTrue="1" operator="lessThan">
      <formula>I$38*0.8</formula>
    </cfRule>
    <cfRule type="cellIs" dxfId="1412" priority="229" stopIfTrue="1" operator="greaterThan">
      <formula>I$38*1.2</formula>
    </cfRule>
    <cfRule type="cellIs" dxfId="1411" priority="230" stopIfTrue="1" operator="between">
      <formula>I$38*0.8</formula>
      <formula>I$38*1.2</formula>
    </cfRule>
  </conditionalFormatting>
  <conditionalFormatting sqref="I27">
    <cfRule type="cellIs" dxfId="1410" priority="225" stopIfTrue="1" operator="lessThan">
      <formula>I$38*0.8</formula>
    </cfRule>
    <cfRule type="cellIs" dxfId="1409" priority="226" stopIfTrue="1" operator="greaterThan">
      <formula>I$38*1.2</formula>
    </cfRule>
    <cfRule type="cellIs" dxfId="1408" priority="227" stopIfTrue="1" operator="between">
      <formula>I$38*0.8</formula>
      <formula>I$38*1.2</formula>
    </cfRule>
  </conditionalFormatting>
  <conditionalFormatting sqref="J27">
    <cfRule type="cellIs" dxfId="1407" priority="222" stopIfTrue="1" operator="lessThan">
      <formula>J$38*0.8</formula>
    </cfRule>
    <cfRule type="cellIs" dxfId="1406" priority="223" stopIfTrue="1" operator="greaterThan">
      <formula>J$38*1.2</formula>
    </cfRule>
    <cfRule type="cellIs" dxfId="1405" priority="224" stopIfTrue="1" operator="between">
      <formula>J$38*0.8</formula>
      <formula>J$38*1.2</formula>
    </cfRule>
  </conditionalFormatting>
  <conditionalFormatting sqref="J27">
    <cfRule type="cellIs" dxfId="1404" priority="219" stopIfTrue="1" operator="lessThan">
      <formula>J$38*0.8</formula>
    </cfRule>
    <cfRule type="cellIs" dxfId="1403" priority="220" stopIfTrue="1" operator="greaterThan">
      <formula>J$38*1.2</formula>
    </cfRule>
    <cfRule type="cellIs" dxfId="1402" priority="221" stopIfTrue="1" operator="between">
      <formula>J$38*0.8</formula>
      <formula>J$38*1.2</formula>
    </cfRule>
  </conditionalFormatting>
  <conditionalFormatting sqref="J27">
    <cfRule type="cellIs" dxfId="1401" priority="214" stopIfTrue="1" operator="lessThan">
      <formula>J$38*0.8</formula>
    </cfRule>
    <cfRule type="cellIs" dxfId="1400" priority="215" stopIfTrue="1" operator="greaterThan">
      <formula>J$38*1.2</formula>
    </cfRule>
    <cfRule type="cellIs" dxfId="1399" priority="216" stopIfTrue="1" operator="between">
      <formula>J$38*0.8</formula>
      <formula>J$38*1.2</formula>
    </cfRule>
    <cfRule type="cellIs" dxfId="1398" priority="217" stopIfTrue="1" operator="lessThan">
      <formula>J$38*0.8</formula>
    </cfRule>
    <cfRule type="cellIs" dxfId="1397" priority="218" stopIfTrue="1" operator="greaterThan">
      <formula>J$38*1.2</formula>
    </cfRule>
  </conditionalFormatting>
  <conditionalFormatting sqref="J27">
    <cfRule type="cellIs" dxfId="1396" priority="211" stopIfTrue="1" operator="lessThan">
      <formula>J$38*0.8</formula>
    </cfRule>
    <cfRule type="cellIs" dxfId="1395" priority="212" stopIfTrue="1" operator="greaterThan">
      <formula>J$38*1.2</formula>
    </cfRule>
    <cfRule type="cellIs" dxfId="1394" priority="213" stopIfTrue="1" operator="between">
      <formula>J$38*0.8</formula>
      <formula>J$38*1.2</formula>
    </cfRule>
  </conditionalFormatting>
  <conditionalFormatting sqref="J27">
    <cfRule type="cellIs" dxfId="1393" priority="208" stopIfTrue="1" operator="lessThan">
      <formula>J$38*0.8</formula>
    </cfRule>
    <cfRule type="cellIs" dxfId="1392" priority="209" stopIfTrue="1" operator="greaterThan">
      <formula>J$38*1.2</formula>
    </cfRule>
    <cfRule type="cellIs" dxfId="1391" priority="210" stopIfTrue="1" operator="between">
      <formula>J$38*0.8</formula>
      <formula>J$38*1.2</formula>
    </cfRule>
  </conditionalFormatting>
  <conditionalFormatting sqref="J27">
    <cfRule type="cellIs" dxfId="1390" priority="205" stopIfTrue="1" operator="lessThan">
      <formula>J$38*0.8</formula>
    </cfRule>
    <cfRule type="cellIs" dxfId="1389" priority="206" stopIfTrue="1" operator="greaterThan">
      <formula>J$38*1.2</formula>
    </cfRule>
    <cfRule type="cellIs" dxfId="1388" priority="207" stopIfTrue="1" operator="between">
      <formula>J$38*0.8</formula>
      <formula>J$38*1.2</formula>
    </cfRule>
  </conditionalFormatting>
  <conditionalFormatting sqref="J27">
    <cfRule type="cellIs" dxfId="1387" priority="202" stopIfTrue="1" operator="lessThan">
      <formula>J$38*0.8</formula>
    </cfRule>
    <cfRule type="cellIs" dxfId="1386" priority="203" stopIfTrue="1" operator="greaterThan">
      <formula>J$38*1.2</formula>
    </cfRule>
    <cfRule type="cellIs" dxfId="1385" priority="204" stopIfTrue="1" operator="between">
      <formula>J$38*0.8</formula>
      <formula>J$38*1.2</formula>
    </cfRule>
  </conditionalFormatting>
  <conditionalFormatting sqref="K27">
    <cfRule type="cellIs" dxfId="1384" priority="197" stopIfTrue="1" operator="lessThan">
      <formula>K$38*0.8</formula>
    </cfRule>
    <cfRule type="cellIs" dxfId="1383" priority="198" stopIfTrue="1" operator="greaterThan">
      <formula>K$38*1.2</formula>
    </cfRule>
    <cfRule type="cellIs" dxfId="1382" priority="199" stopIfTrue="1" operator="between">
      <formula>K$38*0.8</formula>
      <formula>K$38*1.2</formula>
    </cfRule>
    <cfRule type="cellIs" dxfId="1381" priority="200" stopIfTrue="1" operator="lessThan">
      <formula>K$38*0.8</formula>
    </cfRule>
    <cfRule type="cellIs" dxfId="1380" priority="201" stopIfTrue="1" operator="greaterThan">
      <formula>K$38*1.2</formula>
    </cfRule>
  </conditionalFormatting>
  <conditionalFormatting sqref="K27">
    <cfRule type="cellIs" dxfId="1379" priority="194" stopIfTrue="1" operator="lessThan">
      <formula>K$38*0.8</formula>
    </cfRule>
    <cfRule type="cellIs" dxfId="1378" priority="195" stopIfTrue="1" operator="greaterThan">
      <formula>K$38*1.2</formula>
    </cfRule>
    <cfRule type="cellIs" dxfId="1377" priority="196" stopIfTrue="1" operator="between">
      <formula>K$38*0.8</formula>
      <formula>K$38*1.2</formula>
    </cfRule>
  </conditionalFormatting>
  <conditionalFormatting sqref="K27">
    <cfRule type="cellIs" dxfId="1376" priority="191" stopIfTrue="1" operator="lessThan">
      <formula>K$38*0.8</formula>
    </cfRule>
    <cfRule type="cellIs" dxfId="1375" priority="192" stopIfTrue="1" operator="greaterThan">
      <formula>K$38*1.2</formula>
    </cfRule>
    <cfRule type="cellIs" dxfId="1374" priority="193" stopIfTrue="1" operator="between">
      <formula>K$38*0.8</formula>
      <formula>K$38*1.2</formula>
    </cfRule>
  </conditionalFormatting>
  <conditionalFormatting sqref="K27">
    <cfRule type="cellIs" dxfId="1373" priority="186" stopIfTrue="1" operator="lessThan">
      <formula>K$38*0.8</formula>
    </cfRule>
    <cfRule type="cellIs" dxfId="1372" priority="187" stopIfTrue="1" operator="greaterThan">
      <formula>K$38*1.2</formula>
    </cfRule>
    <cfRule type="cellIs" dxfId="1371" priority="188" stopIfTrue="1" operator="between">
      <formula>K$38*0.8</formula>
      <formula>K$38*1.2</formula>
    </cfRule>
    <cfRule type="cellIs" dxfId="1370" priority="189" stopIfTrue="1" operator="lessThan">
      <formula>K$38*0.8</formula>
    </cfRule>
    <cfRule type="cellIs" dxfId="1369" priority="190" stopIfTrue="1" operator="greaterThan">
      <formula>K$38*1.2</formula>
    </cfRule>
  </conditionalFormatting>
  <conditionalFormatting sqref="K27">
    <cfRule type="cellIs" dxfId="1368" priority="183" stopIfTrue="1" operator="lessThan">
      <formula>K$38*0.8</formula>
    </cfRule>
    <cfRule type="cellIs" dxfId="1367" priority="184" stopIfTrue="1" operator="greaterThan">
      <formula>K$38*1.2</formula>
    </cfRule>
    <cfRule type="cellIs" dxfId="1366" priority="185" stopIfTrue="1" operator="between">
      <formula>K$38*0.8</formula>
      <formula>K$38*1.2</formula>
    </cfRule>
  </conditionalFormatting>
  <conditionalFormatting sqref="K27">
    <cfRule type="cellIs" dxfId="1365" priority="180" stopIfTrue="1" operator="lessThan">
      <formula>K$38*0.8</formula>
    </cfRule>
    <cfRule type="cellIs" dxfId="1364" priority="181" stopIfTrue="1" operator="greaterThan">
      <formula>K$38*1.2</formula>
    </cfRule>
    <cfRule type="cellIs" dxfId="1363" priority="182" stopIfTrue="1" operator="between">
      <formula>K$38*0.8</formula>
      <formula>K$38*1.2</formula>
    </cfRule>
  </conditionalFormatting>
  <conditionalFormatting sqref="K27">
    <cfRule type="cellIs" dxfId="1362" priority="177" stopIfTrue="1" operator="lessThan">
      <formula>K$38*0.8</formula>
    </cfRule>
    <cfRule type="cellIs" dxfId="1361" priority="178" stopIfTrue="1" operator="greaterThan">
      <formula>K$38*1.2</formula>
    </cfRule>
    <cfRule type="cellIs" dxfId="1360" priority="179" stopIfTrue="1" operator="between">
      <formula>K$38*0.8</formula>
      <formula>K$38*1.2</formula>
    </cfRule>
  </conditionalFormatting>
  <conditionalFormatting sqref="K27">
    <cfRule type="cellIs" dxfId="1359" priority="174" stopIfTrue="1" operator="lessThan">
      <formula>K$38*0.8</formula>
    </cfRule>
    <cfRule type="cellIs" dxfId="1358" priority="175" stopIfTrue="1" operator="greaterThan">
      <formula>K$38*1.2</formula>
    </cfRule>
    <cfRule type="cellIs" dxfId="1357" priority="176" stopIfTrue="1" operator="between">
      <formula>K$38*0.8</formula>
      <formula>K$38*1.2</formula>
    </cfRule>
  </conditionalFormatting>
  <conditionalFormatting sqref="L27">
    <cfRule type="cellIs" dxfId="1356" priority="171" stopIfTrue="1" operator="lessThan">
      <formula>L$38*0.8</formula>
    </cfRule>
    <cfRule type="cellIs" dxfId="1355" priority="172" stopIfTrue="1" operator="greaterThan">
      <formula>L$38*1.2</formula>
    </cfRule>
    <cfRule type="cellIs" dxfId="1354" priority="173" stopIfTrue="1" operator="between">
      <formula>L$38*0.8</formula>
      <formula>L$38*1.2</formula>
    </cfRule>
  </conditionalFormatting>
  <conditionalFormatting sqref="L27">
    <cfRule type="cellIs" dxfId="1353" priority="166" stopIfTrue="1" operator="lessThan">
      <formula>L$38*0.8</formula>
    </cfRule>
    <cfRule type="cellIs" dxfId="1352" priority="167" stopIfTrue="1" operator="greaterThan">
      <formula>L$38*1.2</formula>
    </cfRule>
    <cfRule type="cellIs" dxfId="1351" priority="168" stopIfTrue="1" operator="between">
      <formula>L$38*0.8</formula>
      <formula>L$38*1.2</formula>
    </cfRule>
    <cfRule type="cellIs" dxfId="1350" priority="169" stopIfTrue="1" operator="lessThan">
      <formula>L$38*0.8</formula>
    </cfRule>
    <cfRule type="cellIs" dxfId="1349" priority="170" stopIfTrue="1" operator="greaterThan">
      <formula>L$38*1.2</formula>
    </cfRule>
  </conditionalFormatting>
  <conditionalFormatting sqref="L27">
    <cfRule type="cellIs" dxfId="1348" priority="163" stopIfTrue="1" operator="lessThan">
      <formula>L$38*0.8</formula>
    </cfRule>
    <cfRule type="cellIs" dxfId="1347" priority="164" stopIfTrue="1" operator="greaterThan">
      <formula>L$38*1.2</formula>
    </cfRule>
    <cfRule type="cellIs" dxfId="1346" priority="165" stopIfTrue="1" operator="between">
      <formula>L$38*0.8</formula>
      <formula>L$38*1.2</formula>
    </cfRule>
  </conditionalFormatting>
  <conditionalFormatting sqref="L27">
    <cfRule type="cellIs" dxfId="1345" priority="160" stopIfTrue="1" operator="lessThan">
      <formula>L$38*0.8</formula>
    </cfRule>
    <cfRule type="cellIs" dxfId="1344" priority="161" stopIfTrue="1" operator="greaterThan">
      <formula>L$38*1.2</formula>
    </cfRule>
    <cfRule type="cellIs" dxfId="1343" priority="162" stopIfTrue="1" operator="between">
      <formula>L$38*0.8</formula>
      <formula>L$38*1.2</formula>
    </cfRule>
  </conditionalFormatting>
  <conditionalFormatting sqref="L27">
    <cfRule type="cellIs" dxfId="1342" priority="155" stopIfTrue="1" operator="lessThan">
      <formula>L$38*0.8</formula>
    </cfRule>
    <cfRule type="cellIs" dxfId="1341" priority="156" stopIfTrue="1" operator="greaterThan">
      <formula>L$38*1.2</formula>
    </cfRule>
    <cfRule type="cellIs" dxfId="1340" priority="157" stopIfTrue="1" operator="between">
      <formula>L$38*0.8</formula>
      <formula>L$38*1.2</formula>
    </cfRule>
    <cfRule type="cellIs" dxfId="1339" priority="158" stopIfTrue="1" operator="lessThan">
      <formula>L$38*0.8</formula>
    </cfRule>
    <cfRule type="cellIs" dxfId="1338" priority="159" stopIfTrue="1" operator="greaterThan">
      <formula>L$38*1.2</formula>
    </cfRule>
  </conditionalFormatting>
  <conditionalFormatting sqref="L27">
    <cfRule type="cellIs" dxfId="1337" priority="152" stopIfTrue="1" operator="lessThan">
      <formula>L$38*0.8</formula>
    </cfRule>
    <cfRule type="cellIs" dxfId="1336" priority="153" stopIfTrue="1" operator="greaterThan">
      <formula>L$38*1.2</formula>
    </cfRule>
    <cfRule type="cellIs" dxfId="1335" priority="154" stopIfTrue="1" operator="between">
      <formula>L$38*0.8</formula>
      <formula>L$38*1.2</formula>
    </cfRule>
  </conditionalFormatting>
  <conditionalFormatting sqref="L27">
    <cfRule type="cellIs" dxfId="1334" priority="149" stopIfTrue="1" operator="lessThan">
      <formula>L$38*0.8</formula>
    </cfRule>
    <cfRule type="cellIs" dxfId="1333" priority="150" stopIfTrue="1" operator="greaterThan">
      <formula>L$38*1.2</formula>
    </cfRule>
    <cfRule type="cellIs" dxfId="1332" priority="151" stopIfTrue="1" operator="between">
      <formula>L$38*0.8</formula>
      <formula>L$38*1.2</formula>
    </cfRule>
  </conditionalFormatting>
  <conditionalFormatting sqref="L27">
    <cfRule type="cellIs" dxfId="1331" priority="146" stopIfTrue="1" operator="lessThan">
      <formula>L$38*0.8</formula>
    </cfRule>
    <cfRule type="cellIs" dxfId="1330" priority="147" stopIfTrue="1" operator="greaterThan">
      <formula>L$38*1.2</formula>
    </cfRule>
    <cfRule type="cellIs" dxfId="1329" priority="148" stopIfTrue="1" operator="between">
      <formula>L$38*0.8</formula>
      <formula>L$38*1.2</formula>
    </cfRule>
  </conditionalFormatting>
  <conditionalFormatting sqref="L27">
    <cfRule type="cellIs" dxfId="1328" priority="143" stopIfTrue="1" operator="lessThan">
      <formula>L$38*0.8</formula>
    </cfRule>
    <cfRule type="cellIs" dxfId="1327" priority="144" stopIfTrue="1" operator="greaterThan">
      <formula>L$38*1.2</formula>
    </cfRule>
    <cfRule type="cellIs" dxfId="1326" priority="145" stopIfTrue="1" operator="between">
      <formula>L$38*0.8</formula>
      <formula>L$38*1.2</formula>
    </cfRule>
  </conditionalFormatting>
  <conditionalFormatting sqref="M27">
    <cfRule type="cellIs" dxfId="1325" priority="140" stopIfTrue="1" operator="lessThan">
      <formula>M$38*0.8</formula>
    </cfRule>
    <cfRule type="cellIs" dxfId="1324" priority="141" stopIfTrue="1" operator="greaterThan">
      <formula>M$38*1.2</formula>
    </cfRule>
    <cfRule type="cellIs" dxfId="1323" priority="142" stopIfTrue="1" operator="between">
      <formula>M$38*0.8</formula>
      <formula>M$38*1.2</formula>
    </cfRule>
  </conditionalFormatting>
  <conditionalFormatting sqref="M27">
    <cfRule type="cellIs" dxfId="1322" priority="137" stopIfTrue="1" operator="lessThan">
      <formula>M$38*0.8</formula>
    </cfRule>
    <cfRule type="cellIs" dxfId="1321" priority="138" stopIfTrue="1" operator="greaterThan">
      <formula>M$38*1.2</formula>
    </cfRule>
    <cfRule type="cellIs" dxfId="1320" priority="139" stopIfTrue="1" operator="between">
      <formula>M$38*0.8</formula>
      <formula>M$38*1.2</formula>
    </cfRule>
  </conditionalFormatting>
  <conditionalFormatting sqref="M27">
    <cfRule type="cellIs" dxfId="1319" priority="132" stopIfTrue="1" operator="lessThan">
      <formula>M$38*0.8</formula>
    </cfRule>
    <cfRule type="cellIs" dxfId="1318" priority="133" stopIfTrue="1" operator="greaterThan">
      <formula>M$38*1.2</formula>
    </cfRule>
    <cfRule type="cellIs" dxfId="1317" priority="134" stopIfTrue="1" operator="between">
      <formula>M$38*0.8</formula>
      <formula>M$38*1.2</formula>
    </cfRule>
    <cfRule type="cellIs" dxfId="1316" priority="135" stopIfTrue="1" operator="lessThan">
      <formula>M$38*0.8</formula>
    </cfRule>
    <cfRule type="cellIs" dxfId="1315" priority="136" stopIfTrue="1" operator="greaterThan">
      <formula>M$38*1.2</formula>
    </cfRule>
  </conditionalFormatting>
  <conditionalFormatting sqref="M27">
    <cfRule type="cellIs" dxfId="1314" priority="129" stopIfTrue="1" operator="lessThan">
      <formula>M$38*0.8</formula>
    </cfRule>
    <cfRule type="cellIs" dxfId="1313" priority="130" stopIfTrue="1" operator="greaterThan">
      <formula>M$38*1.2</formula>
    </cfRule>
    <cfRule type="cellIs" dxfId="1312" priority="131" stopIfTrue="1" operator="between">
      <formula>M$38*0.8</formula>
      <formula>M$38*1.2</formula>
    </cfRule>
  </conditionalFormatting>
  <conditionalFormatting sqref="M27">
    <cfRule type="cellIs" dxfId="1311" priority="126" stopIfTrue="1" operator="lessThan">
      <formula>M$38*0.8</formula>
    </cfRule>
    <cfRule type="cellIs" dxfId="1310" priority="127" stopIfTrue="1" operator="greaterThan">
      <formula>M$38*1.2</formula>
    </cfRule>
    <cfRule type="cellIs" dxfId="1309" priority="128" stopIfTrue="1" operator="between">
      <formula>M$38*0.8</formula>
      <formula>M$38*1.2</formula>
    </cfRule>
  </conditionalFormatting>
  <conditionalFormatting sqref="M27">
    <cfRule type="cellIs" dxfId="1308" priority="121" stopIfTrue="1" operator="lessThan">
      <formula>M$38*0.8</formula>
    </cfRule>
    <cfRule type="cellIs" dxfId="1307" priority="122" stopIfTrue="1" operator="greaterThan">
      <formula>M$38*1.2</formula>
    </cfRule>
    <cfRule type="cellIs" dxfId="1306" priority="123" stopIfTrue="1" operator="between">
      <formula>M$38*0.8</formula>
      <formula>M$38*1.2</formula>
    </cfRule>
    <cfRule type="cellIs" dxfId="1305" priority="124" stopIfTrue="1" operator="lessThan">
      <formula>M$38*0.8</formula>
    </cfRule>
    <cfRule type="cellIs" dxfId="1304" priority="125" stopIfTrue="1" operator="greaterThan">
      <formula>M$38*1.2</formula>
    </cfRule>
  </conditionalFormatting>
  <conditionalFormatting sqref="M27">
    <cfRule type="cellIs" dxfId="1303" priority="118" stopIfTrue="1" operator="lessThan">
      <formula>M$38*0.8</formula>
    </cfRule>
    <cfRule type="cellIs" dxfId="1302" priority="119" stopIfTrue="1" operator="greaterThan">
      <formula>M$38*1.2</formula>
    </cfRule>
    <cfRule type="cellIs" dxfId="1301" priority="120" stopIfTrue="1" operator="between">
      <formula>M$38*0.8</formula>
      <formula>M$38*1.2</formula>
    </cfRule>
  </conditionalFormatting>
  <conditionalFormatting sqref="M27">
    <cfRule type="cellIs" dxfId="1300" priority="115" stopIfTrue="1" operator="lessThan">
      <formula>M$38*0.8</formula>
    </cfRule>
    <cfRule type="cellIs" dxfId="1299" priority="116" stopIfTrue="1" operator="greaterThan">
      <formula>M$38*1.2</formula>
    </cfRule>
    <cfRule type="cellIs" dxfId="1298" priority="117" stopIfTrue="1" operator="between">
      <formula>M$38*0.8</formula>
      <formula>M$38*1.2</formula>
    </cfRule>
  </conditionalFormatting>
  <conditionalFormatting sqref="M27">
    <cfRule type="cellIs" dxfId="1297" priority="112" stopIfTrue="1" operator="lessThan">
      <formula>M$38*0.8</formula>
    </cfRule>
    <cfRule type="cellIs" dxfId="1296" priority="113" stopIfTrue="1" operator="greaterThan">
      <formula>M$38*1.2</formula>
    </cfRule>
    <cfRule type="cellIs" dxfId="1295" priority="114" stopIfTrue="1" operator="between">
      <formula>M$38*0.8</formula>
      <formula>M$38*1.2</formula>
    </cfRule>
  </conditionalFormatting>
  <conditionalFormatting sqref="M27">
    <cfRule type="cellIs" dxfId="1294" priority="109" stopIfTrue="1" operator="lessThan">
      <formula>M$38*0.8</formula>
    </cfRule>
    <cfRule type="cellIs" dxfId="1293" priority="110" stopIfTrue="1" operator="greaterThan">
      <formula>M$38*1.2</formula>
    </cfRule>
    <cfRule type="cellIs" dxfId="1292" priority="111" stopIfTrue="1" operator="between">
      <formula>M$38*0.8</formula>
      <formula>M$38*1.2</formula>
    </cfRule>
  </conditionalFormatting>
  <conditionalFormatting sqref="N27:Q27">
    <cfRule type="cellIs" dxfId="1291" priority="106" stopIfTrue="1" operator="lessThan">
      <formula>N$38*0.8</formula>
    </cfRule>
    <cfRule type="cellIs" dxfId="1290" priority="107" stopIfTrue="1" operator="greaterThan">
      <formula>N$38*1.2</formula>
    </cfRule>
    <cfRule type="cellIs" dxfId="1289" priority="108" stopIfTrue="1" operator="between">
      <formula>N$38*0.8</formula>
      <formula>N$38*1.2</formula>
    </cfRule>
  </conditionalFormatting>
  <conditionalFormatting sqref="N27:Q27">
    <cfRule type="cellIs" dxfId="1288" priority="103" stopIfTrue="1" operator="lessThan">
      <formula>N$38*0.8</formula>
    </cfRule>
    <cfRule type="cellIs" dxfId="1287" priority="104" stopIfTrue="1" operator="greaterThan">
      <formula>N$38*1.2</formula>
    </cfRule>
    <cfRule type="cellIs" dxfId="1286" priority="105" stopIfTrue="1" operator="between">
      <formula>N$38*0.8</formula>
      <formula>N$38*1.2</formula>
    </cfRule>
  </conditionalFormatting>
  <conditionalFormatting sqref="N27:Q27">
    <cfRule type="cellIs" dxfId="1285" priority="100" stopIfTrue="1" operator="lessThan">
      <formula>N$38*0.8</formula>
    </cfRule>
    <cfRule type="cellIs" dxfId="1284" priority="101" stopIfTrue="1" operator="greaterThan">
      <formula>N$38*1.2</formula>
    </cfRule>
    <cfRule type="cellIs" dxfId="1283" priority="102" stopIfTrue="1" operator="between">
      <formula>N$38*0.8</formula>
      <formula>N$38*1.2</formula>
    </cfRule>
  </conditionalFormatting>
  <conditionalFormatting sqref="N27:Q27">
    <cfRule type="cellIs" dxfId="1282" priority="95" stopIfTrue="1" operator="lessThan">
      <formula>N$38*0.8</formula>
    </cfRule>
    <cfRule type="cellIs" dxfId="1281" priority="96" stopIfTrue="1" operator="greaterThan">
      <formula>N$38*1.2</formula>
    </cfRule>
    <cfRule type="cellIs" dxfId="1280" priority="97" stopIfTrue="1" operator="between">
      <formula>N$38*0.8</formula>
      <formula>N$38*1.2</formula>
    </cfRule>
    <cfRule type="cellIs" dxfId="1279" priority="98" stopIfTrue="1" operator="lessThan">
      <formula>N$38*0.8</formula>
    </cfRule>
    <cfRule type="cellIs" dxfId="1278" priority="99" stopIfTrue="1" operator="greaterThan">
      <formula>N$38*1.2</formula>
    </cfRule>
  </conditionalFormatting>
  <conditionalFormatting sqref="N27:Q27">
    <cfRule type="cellIs" dxfId="1277" priority="92" stopIfTrue="1" operator="lessThan">
      <formula>N$38*0.8</formula>
    </cfRule>
    <cfRule type="cellIs" dxfId="1276" priority="93" stopIfTrue="1" operator="greaterThan">
      <formula>N$38*1.2</formula>
    </cfRule>
    <cfRule type="cellIs" dxfId="1275" priority="94" stopIfTrue="1" operator="between">
      <formula>N$38*0.8</formula>
      <formula>N$38*1.2</formula>
    </cfRule>
  </conditionalFormatting>
  <conditionalFormatting sqref="N27:Q27">
    <cfRule type="cellIs" dxfId="1274" priority="89" stopIfTrue="1" operator="lessThan">
      <formula>N$38*0.8</formula>
    </cfRule>
    <cfRule type="cellIs" dxfId="1273" priority="90" stopIfTrue="1" operator="greaterThan">
      <formula>N$38*1.2</formula>
    </cfRule>
    <cfRule type="cellIs" dxfId="1272" priority="91" stopIfTrue="1" operator="between">
      <formula>N$38*0.8</formula>
      <formula>N$38*1.2</formula>
    </cfRule>
  </conditionalFormatting>
  <conditionalFormatting sqref="N27:Q27">
    <cfRule type="cellIs" dxfId="1271" priority="84" stopIfTrue="1" operator="lessThan">
      <formula>N$38*0.8</formula>
    </cfRule>
    <cfRule type="cellIs" dxfId="1270" priority="85" stopIfTrue="1" operator="greaterThan">
      <formula>N$38*1.2</formula>
    </cfRule>
    <cfRule type="cellIs" dxfId="1269" priority="86" stopIfTrue="1" operator="between">
      <formula>N$38*0.8</formula>
      <formula>N$38*1.2</formula>
    </cfRule>
    <cfRule type="cellIs" dxfId="1268" priority="87" stopIfTrue="1" operator="lessThan">
      <formula>N$38*0.8</formula>
    </cfRule>
    <cfRule type="cellIs" dxfId="1267" priority="88" stopIfTrue="1" operator="greaterThan">
      <formula>N$38*1.2</formula>
    </cfRule>
  </conditionalFormatting>
  <conditionalFormatting sqref="N27:Q27">
    <cfRule type="cellIs" dxfId="1266" priority="81" stopIfTrue="1" operator="lessThan">
      <formula>N$38*0.8</formula>
    </cfRule>
    <cfRule type="cellIs" dxfId="1265" priority="82" stopIfTrue="1" operator="greaterThan">
      <formula>N$38*1.2</formula>
    </cfRule>
    <cfRule type="cellIs" dxfId="1264" priority="83" stopIfTrue="1" operator="between">
      <formula>N$38*0.8</formula>
      <formula>N$38*1.2</formula>
    </cfRule>
  </conditionalFormatting>
  <conditionalFormatting sqref="N27:Q27">
    <cfRule type="cellIs" dxfId="1263" priority="78" stopIfTrue="1" operator="lessThan">
      <formula>N$38*0.8</formula>
    </cfRule>
    <cfRule type="cellIs" dxfId="1262" priority="79" stopIfTrue="1" operator="greaterThan">
      <formula>N$38*1.2</formula>
    </cfRule>
    <cfRule type="cellIs" dxfId="1261" priority="80" stopIfTrue="1" operator="between">
      <formula>N$38*0.8</formula>
      <formula>N$38*1.2</formula>
    </cfRule>
  </conditionalFormatting>
  <conditionalFormatting sqref="N27:Q27">
    <cfRule type="cellIs" dxfId="1260" priority="75" stopIfTrue="1" operator="lessThan">
      <formula>N$38*0.8</formula>
    </cfRule>
    <cfRule type="cellIs" dxfId="1259" priority="76" stopIfTrue="1" operator="greaterThan">
      <formula>N$38*1.2</formula>
    </cfRule>
    <cfRule type="cellIs" dxfId="1258" priority="77" stopIfTrue="1" operator="between">
      <formula>N$38*0.8</formula>
      <formula>N$38*1.2</formula>
    </cfRule>
  </conditionalFormatting>
  <conditionalFormatting sqref="N27:Q27">
    <cfRule type="cellIs" dxfId="1257" priority="72" stopIfTrue="1" operator="lessThan">
      <formula>N$38*0.8</formula>
    </cfRule>
    <cfRule type="cellIs" dxfId="1256" priority="73" stopIfTrue="1" operator="greaterThan">
      <formula>N$38*1.2</formula>
    </cfRule>
    <cfRule type="cellIs" dxfId="1255" priority="74" stopIfTrue="1" operator="between">
      <formula>N$38*0.8</formula>
      <formula>N$38*1.2</formula>
    </cfRule>
  </conditionalFormatting>
  <conditionalFormatting sqref="M27:Q27">
    <cfRule type="cellIs" dxfId="1254" priority="69" stopIfTrue="1" operator="lessThan">
      <formula>M$38*0.8</formula>
    </cfRule>
    <cfRule type="cellIs" dxfId="1253" priority="70" stopIfTrue="1" operator="greaterThan">
      <formula>M$38*1.2</formula>
    </cfRule>
    <cfRule type="cellIs" dxfId="1252" priority="71" stopIfTrue="1" operator="between">
      <formula>M$38*0.8</formula>
      <formula>M$38*1.2</formula>
    </cfRule>
  </conditionalFormatting>
  <conditionalFormatting sqref="M27:Q27">
    <cfRule type="cellIs" dxfId="1251" priority="66" stopIfTrue="1" operator="lessThan">
      <formula>M$38*0.8</formula>
    </cfRule>
    <cfRule type="cellIs" dxfId="1250" priority="67" stopIfTrue="1" operator="greaterThan">
      <formula>M$38*1.2</formula>
    </cfRule>
    <cfRule type="cellIs" dxfId="1249" priority="68" stopIfTrue="1" operator="between">
      <formula>M$38*0.8</formula>
      <formula>M$38*1.2</formula>
    </cfRule>
  </conditionalFormatting>
  <conditionalFormatting sqref="M27:Q27">
    <cfRule type="cellIs" dxfId="1248" priority="61" stopIfTrue="1" operator="lessThan">
      <formula>M$38*0.8</formula>
    </cfRule>
    <cfRule type="cellIs" dxfId="1247" priority="62" stopIfTrue="1" operator="greaterThan">
      <formula>M$38*1.2</formula>
    </cfRule>
    <cfRule type="cellIs" dxfId="1246" priority="63" stopIfTrue="1" operator="between">
      <formula>M$38*0.8</formula>
      <formula>M$38*1.2</formula>
    </cfRule>
    <cfRule type="cellIs" dxfId="1245" priority="64" stopIfTrue="1" operator="lessThan">
      <formula>M$38*0.8</formula>
    </cfRule>
    <cfRule type="cellIs" dxfId="1244" priority="65" stopIfTrue="1" operator="greaterThan">
      <formula>M$38*1.2</formula>
    </cfRule>
  </conditionalFormatting>
  <conditionalFormatting sqref="M27:Q27">
    <cfRule type="cellIs" dxfId="1243" priority="58" stopIfTrue="1" operator="lessThan">
      <formula>M$38*0.8</formula>
    </cfRule>
    <cfRule type="cellIs" dxfId="1242" priority="59" stopIfTrue="1" operator="greaterThan">
      <formula>M$38*1.2</formula>
    </cfRule>
    <cfRule type="cellIs" dxfId="1241" priority="60" stopIfTrue="1" operator="between">
      <formula>M$38*0.8</formula>
      <formula>M$38*1.2</formula>
    </cfRule>
  </conditionalFormatting>
  <conditionalFormatting sqref="M27:Q27">
    <cfRule type="cellIs" dxfId="1240" priority="55" stopIfTrue="1" operator="lessThan">
      <formula>M$38*0.8</formula>
    </cfRule>
    <cfRule type="cellIs" dxfId="1239" priority="56" stopIfTrue="1" operator="greaterThan">
      <formula>M$38*1.2</formula>
    </cfRule>
    <cfRule type="cellIs" dxfId="1238" priority="57" stopIfTrue="1" operator="between">
      <formula>M$38*0.8</formula>
      <formula>M$38*1.2</formula>
    </cfRule>
  </conditionalFormatting>
  <conditionalFormatting sqref="M27:Q27">
    <cfRule type="cellIs" dxfId="1237" priority="50" stopIfTrue="1" operator="lessThan">
      <formula>M$38*0.8</formula>
    </cfRule>
    <cfRule type="cellIs" dxfId="1236" priority="51" stopIfTrue="1" operator="greaterThan">
      <formula>M$38*1.2</formula>
    </cfRule>
    <cfRule type="cellIs" dxfId="1235" priority="52" stopIfTrue="1" operator="between">
      <formula>M$38*0.8</formula>
      <formula>M$38*1.2</formula>
    </cfRule>
    <cfRule type="cellIs" dxfId="1234" priority="53" stopIfTrue="1" operator="lessThan">
      <formula>M$38*0.8</formula>
    </cfRule>
    <cfRule type="cellIs" dxfId="1233" priority="54" stopIfTrue="1" operator="greaterThan">
      <formula>M$38*1.2</formula>
    </cfRule>
  </conditionalFormatting>
  <conditionalFormatting sqref="M27:Q27">
    <cfRule type="cellIs" dxfId="1232" priority="47" stopIfTrue="1" operator="lessThan">
      <formula>M$38*0.8</formula>
    </cfRule>
    <cfRule type="cellIs" dxfId="1231" priority="48" stopIfTrue="1" operator="greaterThan">
      <formula>M$38*1.2</formula>
    </cfRule>
    <cfRule type="cellIs" dxfId="1230" priority="49" stopIfTrue="1" operator="between">
      <formula>M$38*0.8</formula>
      <formula>M$38*1.2</formula>
    </cfRule>
  </conditionalFormatting>
  <conditionalFormatting sqref="M27:Q27">
    <cfRule type="cellIs" dxfId="1229" priority="44" stopIfTrue="1" operator="lessThan">
      <formula>M$38*0.8</formula>
    </cfRule>
    <cfRule type="cellIs" dxfId="1228" priority="45" stopIfTrue="1" operator="greaterThan">
      <formula>M$38*1.2</formula>
    </cfRule>
    <cfRule type="cellIs" dxfId="1227" priority="46" stopIfTrue="1" operator="between">
      <formula>M$38*0.8</formula>
      <formula>M$38*1.2</formula>
    </cfRule>
  </conditionalFormatting>
  <conditionalFormatting sqref="M27:Q27">
    <cfRule type="cellIs" dxfId="1226" priority="41" stopIfTrue="1" operator="lessThan">
      <formula>M$38*0.8</formula>
    </cfRule>
    <cfRule type="cellIs" dxfId="1225" priority="42" stopIfTrue="1" operator="greaterThan">
      <formula>M$38*1.2</formula>
    </cfRule>
    <cfRule type="cellIs" dxfId="1224" priority="43" stopIfTrue="1" operator="between">
      <formula>M$38*0.8</formula>
      <formula>M$38*1.2</formula>
    </cfRule>
  </conditionalFormatting>
  <conditionalFormatting sqref="M27:Q27">
    <cfRule type="cellIs" dxfId="1223" priority="38" stopIfTrue="1" operator="lessThan">
      <formula>M$38*0.8</formula>
    </cfRule>
    <cfRule type="cellIs" dxfId="1222" priority="39" stopIfTrue="1" operator="greaterThan">
      <formula>M$38*1.2</formula>
    </cfRule>
    <cfRule type="cellIs" dxfId="1221" priority="40" stopIfTrue="1" operator="between">
      <formula>M$38*0.8</formula>
      <formula>M$38*1.2</formula>
    </cfRule>
  </conditionalFormatting>
  <conditionalFormatting sqref="M27:Q27">
    <cfRule type="cellIs" dxfId="1220" priority="35" stopIfTrue="1" operator="lessThan">
      <formula>M$38*0.8</formula>
    </cfRule>
    <cfRule type="cellIs" dxfId="1219" priority="36" stopIfTrue="1" operator="greaterThan">
      <formula>M$38*1.2</formula>
    </cfRule>
    <cfRule type="cellIs" dxfId="1218" priority="37" stopIfTrue="1" operator="between">
      <formula>M$38*0.8</formula>
      <formula>M$38*1.2</formula>
    </cfRule>
  </conditionalFormatting>
  <conditionalFormatting sqref="M27:Q27">
    <cfRule type="cellIs" dxfId="1217" priority="32" stopIfTrue="1" operator="lessThan">
      <formula>M$38*0.8</formula>
    </cfRule>
    <cfRule type="cellIs" dxfId="1216" priority="33" stopIfTrue="1" operator="greaterThan">
      <formula>M$38*1.2</formula>
    </cfRule>
    <cfRule type="cellIs" dxfId="1215" priority="34" stopIfTrue="1" operator="between">
      <formula>M$38*0.8</formula>
      <formula>M$38*1.2</formula>
    </cfRule>
  </conditionalFormatting>
  <conditionalFormatting sqref="M27:Q27">
    <cfRule type="cellIs" dxfId="1214" priority="27" stopIfTrue="1" operator="lessThan">
      <formula>M$38*0.8</formula>
    </cfRule>
    <cfRule type="cellIs" dxfId="1213" priority="28" stopIfTrue="1" operator="greaterThan">
      <formula>M$38*1.2</formula>
    </cfRule>
    <cfRule type="cellIs" dxfId="1212" priority="29" stopIfTrue="1" operator="between">
      <formula>M$38*0.8</formula>
      <formula>M$38*1.2</formula>
    </cfRule>
    <cfRule type="cellIs" dxfId="1211" priority="30" stopIfTrue="1" operator="lessThan">
      <formula>M$38*0.8</formula>
    </cfRule>
    <cfRule type="cellIs" dxfId="1210" priority="31" stopIfTrue="1" operator="greaterThan">
      <formula>M$38*1.2</formula>
    </cfRule>
  </conditionalFormatting>
  <conditionalFormatting sqref="M27:Q27">
    <cfRule type="cellIs" dxfId="1209" priority="24" stopIfTrue="1" operator="lessThan">
      <formula>M$38*0.8</formula>
    </cfRule>
    <cfRule type="cellIs" dxfId="1208" priority="25" stopIfTrue="1" operator="greaterThan">
      <formula>M$38*1.2</formula>
    </cfRule>
    <cfRule type="cellIs" dxfId="1207" priority="26" stopIfTrue="1" operator="between">
      <formula>M$38*0.8</formula>
      <formula>M$38*1.2</formula>
    </cfRule>
  </conditionalFormatting>
  <conditionalFormatting sqref="M27:Q27">
    <cfRule type="cellIs" dxfId="1206" priority="21" stopIfTrue="1" operator="lessThan">
      <formula>M$38*0.8</formula>
    </cfRule>
    <cfRule type="cellIs" dxfId="1205" priority="22" stopIfTrue="1" operator="greaterThan">
      <formula>M$38*1.2</formula>
    </cfRule>
    <cfRule type="cellIs" dxfId="1204" priority="23" stopIfTrue="1" operator="between">
      <formula>M$38*0.8</formula>
      <formula>M$38*1.2</formula>
    </cfRule>
  </conditionalFormatting>
  <conditionalFormatting sqref="M27:Q27">
    <cfRule type="cellIs" dxfId="1203" priority="16" stopIfTrue="1" operator="lessThan">
      <formula>M$38*0.8</formula>
    </cfRule>
    <cfRule type="cellIs" dxfId="1202" priority="17" stopIfTrue="1" operator="greaterThan">
      <formula>M$38*1.2</formula>
    </cfRule>
    <cfRule type="cellIs" dxfId="1201" priority="18" stopIfTrue="1" operator="between">
      <formula>M$38*0.8</formula>
      <formula>M$38*1.2</formula>
    </cfRule>
    <cfRule type="cellIs" dxfId="1200" priority="19" stopIfTrue="1" operator="lessThan">
      <formula>M$38*0.8</formula>
    </cfRule>
    <cfRule type="cellIs" dxfId="1199" priority="20" stopIfTrue="1" operator="greaterThan">
      <formula>M$38*1.2</formula>
    </cfRule>
  </conditionalFormatting>
  <conditionalFormatting sqref="M27:Q27">
    <cfRule type="cellIs" dxfId="1198" priority="13" stopIfTrue="1" operator="lessThan">
      <formula>M$38*0.8</formula>
    </cfRule>
    <cfRule type="cellIs" dxfId="1197" priority="14" stopIfTrue="1" operator="greaterThan">
      <formula>M$38*1.2</formula>
    </cfRule>
    <cfRule type="cellIs" dxfId="1196" priority="15" stopIfTrue="1" operator="between">
      <formula>M$38*0.8</formula>
      <formula>M$38*1.2</formula>
    </cfRule>
  </conditionalFormatting>
  <conditionalFormatting sqref="M27:Q27">
    <cfRule type="cellIs" dxfId="1195" priority="10" stopIfTrue="1" operator="lessThan">
      <formula>M$38*0.8</formula>
    </cfRule>
    <cfRule type="cellIs" dxfId="1194" priority="11" stopIfTrue="1" operator="greaterThan">
      <formula>M$38*1.2</formula>
    </cfRule>
    <cfRule type="cellIs" dxfId="1193" priority="12" stopIfTrue="1" operator="between">
      <formula>M$38*0.8</formula>
      <formula>M$38*1.2</formula>
    </cfRule>
  </conditionalFormatting>
  <conditionalFormatting sqref="M27:Q27">
    <cfRule type="cellIs" dxfId="1192" priority="7" stopIfTrue="1" operator="lessThan">
      <formula>M$38*0.8</formula>
    </cfRule>
    <cfRule type="cellIs" dxfId="1191" priority="8" stopIfTrue="1" operator="greaterThan">
      <formula>M$38*1.2</formula>
    </cfRule>
    <cfRule type="cellIs" dxfId="1190" priority="9" stopIfTrue="1" operator="between">
      <formula>M$38*0.8</formula>
      <formula>M$38*1.2</formula>
    </cfRule>
  </conditionalFormatting>
  <conditionalFormatting sqref="M27:Q27">
    <cfRule type="cellIs" dxfId="1189" priority="4" stopIfTrue="1" operator="lessThan">
      <formula>M$38*0.8</formula>
    </cfRule>
    <cfRule type="cellIs" dxfId="1188" priority="5" stopIfTrue="1" operator="greaterThan">
      <formula>M$38*1.2</formula>
    </cfRule>
    <cfRule type="cellIs" dxfId="1187" priority="6" stopIfTrue="1" operator="between">
      <formula>M$38*0.8</formula>
      <formula>M$38*1.2</formula>
    </cfRule>
  </conditionalFormatting>
  <conditionalFormatting sqref="C45:Q45">
    <cfRule type="containsText" dxfId="1186" priority="1" stopIfTrue="1" operator="containsText" text="O">
      <formula>NOT(ISERROR(SEARCH("O",C45)))</formula>
    </cfRule>
    <cfRule type="containsText" dxfId="1185" priority="2" stopIfTrue="1" operator="containsText" text="R">
      <formula>NOT(ISERROR(SEARCH("R",C45)))</formula>
    </cfRule>
    <cfRule type="containsText" dxfId="1184" priority="3" stopIfTrue="1" operator="containsText" text="V">
      <formula>NOT(ISERROR(SEARCH("V",C45)))</formula>
    </cfRule>
  </conditionalFormatting>
  <hyperlinks>
    <hyperlink ref="C2" r:id="rId1"/>
  </hyperlinks>
  <pageMargins left="0.75" right="0.75" top="1" bottom="1" header="0.4921259845" footer="0.4921259845"/>
  <pageSetup paperSize="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U64"/>
  <sheetViews>
    <sheetView zoomScale="80" zoomScaleNormal="80" workbookViewId="0">
      <selection activeCell="A56" sqref="A56:I59"/>
    </sheetView>
  </sheetViews>
  <sheetFormatPr defaultRowHeight="12.75" x14ac:dyDescent="0.2"/>
  <cols>
    <col min="1" max="1" width="5" style="30" customWidth="1"/>
    <col min="2" max="2" width="21" style="30" customWidth="1"/>
    <col min="3" max="3" width="10.5703125" style="30" customWidth="1"/>
    <col min="4" max="17" width="8.140625" style="30" customWidth="1"/>
    <col min="18" max="16384" width="9.140625" style="30"/>
  </cols>
  <sheetData>
    <row r="1" spans="2:20" x14ac:dyDescent="0.2">
      <c r="B1" s="1" t="s">
        <v>3</v>
      </c>
      <c r="C1" s="22" t="s">
        <v>37</v>
      </c>
      <c r="F1" s="22"/>
      <c r="G1" s="22"/>
      <c r="H1" s="22"/>
      <c r="I1" s="22"/>
      <c r="J1" s="22"/>
      <c r="K1" s="22"/>
      <c r="L1" s="22"/>
    </row>
    <row r="2" spans="2:20" x14ac:dyDescent="0.2">
      <c r="B2" s="1" t="s">
        <v>23</v>
      </c>
      <c r="C2" s="48" t="s">
        <v>172</v>
      </c>
      <c r="F2" s="22"/>
      <c r="G2" s="22"/>
      <c r="H2" s="22"/>
      <c r="I2" s="22"/>
      <c r="J2" s="22"/>
      <c r="K2" s="22"/>
      <c r="L2" s="22"/>
    </row>
    <row r="3" spans="2:20" ht="13.5" customHeight="1" x14ac:dyDescent="0.2">
      <c r="B3" s="1" t="s">
        <v>0</v>
      </c>
      <c r="C3" s="22" t="s">
        <v>38</v>
      </c>
      <c r="F3" s="22"/>
      <c r="G3" s="22"/>
      <c r="H3" s="22"/>
      <c r="I3" s="22"/>
      <c r="J3" s="22"/>
      <c r="K3" s="22"/>
      <c r="L3" s="22"/>
    </row>
    <row r="4" spans="2:20" ht="15" customHeight="1" x14ac:dyDescent="0.2">
      <c r="B4" s="1" t="s">
        <v>1</v>
      </c>
      <c r="C4" s="22" t="s">
        <v>183</v>
      </c>
      <c r="F4" s="22"/>
      <c r="G4" s="22"/>
      <c r="H4" s="22"/>
      <c r="I4" s="22"/>
      <c r="J4" s="22"/>
      <c r="K4" s="22"/>
      <c r="L4" s="22"/>
      <c r="M4" s="43"/>
      <c r="N4" s="43"/>
      <c r="O4" s="43"/>
      <c r="P4" s="43"/>
      <c r="Q4" s="43"/>
      <c r="R4" s="43"/>
      <c r="S4" s="43"/>
      <c r="T4" s="43"/>
    </row>
    <row r="5" spans="2:20" ht="15.75" customHeight="1" x14ac:dyDescent="0.2">
      <c r="B5" s="7" t="s">
        <v>59</v>
      </c>
      <c r="C5" s="15">
        <v>42177</v>
      </c>
      <c r="F5" s="22"/>
      <c r="G5" s="22"/>
      <c r="H5" s="22"/>
      <c r="I5" s="22"/>
      <c r="J5" s="22"/>
      <c r="K5" s="22"/>
      <c r="L5" s="22"/>
    </row>
    <row r="6" spans="2:20" ht="15.75" customHeight="1" x14ac:dyDescent="0.2">
      <c r="B6" s="7"/>
      <c r="C6" s="7"/>
      <c r="E6" s="49"/>
    </row>
    <row r="7" spans="2:20" ht="15.75" customHeight="1" x14ac:dyDescent="0.2">
      <c r="B7" s="7"/>
      <c r="C7" s="7"/>
      <c r="D7" s="7"/>
      <c r="E7" s="49"/>
    </row>
    <row r="8" spans="2:20" ht="15.75" customHeight="1" x14ac:dyDescent="0.2">
      <c r="B8" s="7"/>
      <c r="C8" s="7"/>
      <c r="D8" s="7"/>
      <c r="E8" s="49"/>
    </row>
    <row r="9" spans="2:20" x14ac:dyDescent="0.2">
      <c r="B9" s="10"/>
      <c r="C9" s="4" t="s">
        <v>118</v>
      </c>
      <c r="D9" s="4" t="s">
        <v>119</v>
      </c>
      <c r="E9" s="4" t="s">
        <v>120</v>
      </c>
      <c r="F9" s="4" t="s">
        <v>121</v>
      </c>
      <c r="G9" s="4" t="s">
        <v>122</v>
      </c>
      <c r="H9" s="4" t="s">
        <v>123</v>
      </c>
      <c r="I9" s="4" t="s">
        <v>124</v>
      </c>
      <c r="J9" s="4" t="s">
        <v>125</v>
      </c>
      <c r="K9" s="4" t="s">
        <v>126</v>
      </c>
      <c r="L9" s="4" t="s">
        <v>146</v>
      </c>
      <c r="M9" s="4" t="s">
        <v>147</v>
      </c>
      <c r="N9" s="4" t="s">
        <v>157</v>
      </c>
      <c r="O9" s="4" t="s">
        <v>169</v>
      </c>
      <c r="P9" s="4" t="s">
        <v>197</v>
      </c>
      <c r="Q9" s="4" t="s">
        <v>215</v>
      </c>
    </row>
    <row r="10" spans="2:20" x14ac:dyDescent="0.2">
      <c r="B10" s="37" t="s">
        <v>14</v>
      </c>
      <c r="C10" s="45">
        <v>84.12</v>
      </c>
      <c r="D10" s="45">
        <v>85.26</v>
      </c>
      <c r="E10" s="45">
        <v>83.57</v>
      </c>
      <c r="F10" s="45">
        <v>83.47</v>
      </c>
      <c r="G10" s="45">
        <v>82.62</v>
      </c>
      <c r="H10" s="45">
        <v>80.760000000000005</v>
      </c>
      <c r="I10" s="45">
        <v>81.489999999999995</v>
      </c>
      <c r="J10" s="45">
        <v>79.510000000000005</v>
      </c>
      <c r="K10" s="45">
        <v>79.790000000000006</v>
      </c>
      <c r="L10" s="45">
        <v>74.400000000000006</v>
      </c>
      <c r="M10" s="45">
        <v>77.06</v>
      </c>
      <c r="N10" s="45">
        <v>75.58</v>
      </c>
      <c r="O10" s="45">
        <v>76.55</v>
      </c>
      <c r="P10" s="110">
        <v>76.55</v>
      </c>
      <c r="Q10" s="110">
        <v>76.55</v>
      </c>
    </row>
    <row r="11" spans="2:20" x14ac:dyDescent="0.2">
      <c r="B11" s="37" t="s">
        <v>16</v>
      </c>
      <c r="C11" s="45">
        <v>103.81</v>
      </c>
      <c r="D11" s="45">
        <v>108.81</v>
      </c>
      <c r="E11" s="45">
        <v>110.83</v>
      </c>
      <c r="F11" s="45">
        <v>118.32</v>
      </c>
      <c r="G11" s="45">
        <v>118.14</v>
      </c>
      <c r="H11" s="45">
        <v>119.73</v>
      </c>
      <c r="I11" s="45">
        <v>116.21</v>
      </c>
      <c r="J11" s="45">
        <v>112.89</v>
      </c>
      <c r="K11" s="45">
        <v>112.79</v>
      </c>
      <c r="L11" s="45">
        <v>103.9</v>
      </c>
      <c r="M11" s="45">
        <v>110</v>
      </c>
      <c r="N11" s="45">
        <v>107.56</v>
      </c>
      <c r="O11" s="45">
        <v>104.02</v>
      </c>
      <c r="P11" s="110">
        <v>104.02</v>
      </c>
      <c r="Q11" s="110">
        <v>104.02</v>
      </c>
    </row>
    <row r="12" spans="2:20" x14ac:dyDescent="0.2">
      <c r="B12" s="37" t="s">
        <v>9</v>
      </c>
      <c r="C12" s="45">
        <v>103.05</v>
      </c>
      <c r="D12" s="45">
        <v>102.29</v>
      </c>
      <c r="E12" s="45">
        <v>101.49</v>
      </c>
      <c r="F12" s="45">
        <v>102.11</v>
      </c>
      <c r="G12" s="45">
        <v>102.79</v>
      </c>
      <c r="H12" s="45">
        <v>99.69</v>
      </c>
      <c r="I12" s="45">
        <v>97.25</v>
      </c>
      <c r="J12" s="45">
        <v>94.09</v>
      </c>
      <c r="K12" s="45">
        <v>95.94</v>
      </c>
      <c r="L12" s="45">
        <v>87.04</v>
      </c>
      <c r="M12" s="45">
        <v>92.26</v>
      </c>
      <c r="N12" s="45">
        <v>85.27</v>
      </c>
      <c r="O12" s="45">
        <v>82.56</v>
      </c>
      <c r="P12" s="110">
        <v>82.56</v>
      </c>
      <c r="Q12" s="110">
        <v>82.56</v>
      </c>
    </row>
    <row r="13" spans="2:20" x14ac:dyDescent="0.2">
      <c r="B13" s="37" t="s">
        <v>60</v>
      </c>
      <c r="C13" s="45">
        <v>54.36</v>
      </c>
      <c r="D13" s="45">
        <v>57.31</v>
      </c>
      <c r="E13" s="45">
        <v>54.64</v>
      </c>
      <c r="F13" s="45">
        <v>59.05</v>
      </c>
      <c r="G13" s="45">
        <v>58.31</v>
      </c>
      <c r="H13" s="45">
        <v>58.52</v>
      </c>
      <c r="I13" s="45">
        <v>59.22</v>
      </c>
      <c r="J13" s="45">
        <v>62.79</v>
      </c>
      <c r="K13" s="45">
        <v>61.43</v>
      </c>
      <c r="L13" s="45">
        <v>52.97</v>
      </c>
      <c r="M13" s="45">
        <v>55.33</v>
      </c>
      <c r="N13" s="45">
        <v>60.54</v>
      </c>
      <c r="O13" s="45">
        <v>56.02</v>
      </c>
      <c r="P13" s="110">
        <v>56.02</v>
      </c>
      <c r="Q13" s="110">
        <v>56.02</v>
      </c>
    </row>
    <row r="14" spans="2:20" x14ac:dyDescent="0.2">
      <c r="B14" s="37" t="s">
        <v>24</v>
      </c>
      <c r="C14" s="45">
        <v>142.66999999999999</v>
      </c>
      <c r="D14" s="45">
        <v>144.72</v>
      </c>
      <c r="E14" s="45">
        <v>148.38999999999999</v>
      </c>
      <c r="F14" s="45">
        <v>154.99</v>
      </c>
      <c r="G14" s="45">
        <v>156.93</v>
      </c>
      <c r="H14" s="45">
        <v>158.08000000000001</v>
      </c>
      <c r="I14" s="45">
        <v>161.08000000000001</v>
      </c>
      <c r="J14" s="45">
        <v>165.15</v>
      </c>
      <c r="K14" s="45">
        <v>167.66</v>
      </c>
      <c r="L14" s="45">
        <v>162.91</v>
      </c>
      <c r="M14" s="45">
        <v>158.63</v>
      </c>
      <c r="N14" s="45">
        <v>155.30000000000001</v>
      </c>
      <c r="O14" s="45">
        <v>147.72</v>
      </c>
      <c r="P14" s="110">
        <v>147.72</v>
      </c>
      <c r="Q14" s="110">
        <v>147.72</v>
      </c>
    </row>
    <row r="15" spans="2:20" x14ac:dyDescent="0.2">
      <c r="B15" s="37" t="s">
        <v>188</v>
      </c>
      <c r="C15" s="45">
        <v>83</v>
      </c>
      <c r="D15" s="45">
        <v>86.53</v>
      </c>
      <c r="E15" s="45">
        <v>89.85</v>
      </c>
      <c r="F15" s="45">
        <v>94.07</v>
      </c>
      <c r="G15" s="45">
        <v>94.73</v>
      </c>
      <c r="H15" s="45">
        <v>95.76</v>
      </c>
      <c r="I15" s="45">
        <v>97.53</v>
      </c>
      <c r="J15" s="45">
        <v>102.17</v>
      </c>
      <c r="K15" s="45">
        <v>98.1</v>
      </c>
      <c r="L15" s="45">
        <v>91.75</v>
      </c>
      <c r="M15" s="45">
        <v>90.26</v>
      </c>
      <c r="N15" s="45">
        <v>89.21</v>
      </c>
      <c r="O15" s="45">
        <v>82.65</v>
      </c>
      <c r="P15" s="110">
        <v>82.65</v>
      </c>
      <c r="Q15" s="110">
        <v>82.65</v>
      </c>
    </row>
    <row r="16" spans="2:20" x14ac:dyDescent="0.2">
      <c r="B16" s="37" t="s">
        <v>8</v>
      </c>
      <c r="C16" s="45">
        <v>100.72</v>
      </c>
      <c r="D16" s="45">
        <v>102.87</v>
      </c>
      <c r="E16" s="45">
        <v>101.66</v>
      </c>
      <c r="F16" s="45">
        <v>108.63</v>
      </c>
      <c r="G16" s="45">
        <v>100.64</v>
      </c>
      <c r="H16" s="45">
        <v>94.7</v>
      </c>
      <c r="I16" s="45">
        <v>105.89</v>
      </c>
      <c r="J16" s="45">
        <v>99.49</v>
      </c>
      <c r="K16" s="45">
        <v>94.55</v>
      </c>
      <c r="L16" s="45">
        <v>90.05</v>
      </c>
      <c r="M16" s="45">
        <v>90.67</v>
      </c>
      <c r="N16" s="45">
        <v>83.84</v>
      </c>
      <c r="O16" s="45">
        <v>76.930000000000007</v>
      </c>
      <c r="P16" s="110">
        <v>76.930000000000007</v>
      </c>
      <c r="Q16" s="110">
        <v>76.930000000000007</v>
      </c>
    </row>
    <row r="17" spans="2:17" x14ac:dyDescent="0.2">
      <c r="B17" s="37" t="s">
        <v>17</v>
      </c>
      <c r="C17" s="45">
        <v>134.84</v>
      </c>
      <c r="D17" s="45">
        <v>133.79</v>
      </c>
      <c r="E17" s="45">
        <v>139.84</v>
      </c>
      <c r="F17" s="45">
        <v>142.63</v>
      </c>
      <c r="G17" s="45">
        <v>148.09</v>
      </c>
      <c r="H17" s="45">
        <v>153.24</v>
      </c>
      <c r="I17" s="45">
        <v>150.81</v>
      </c>
      <c r="J17" s="45">
        <v>153.93</v>
      </c>
      <c r="K17" s="45">
        <v>142.33000000000001</v>
      </c>
      <c r="L17" s="45">
        <v>128.57</v>
      </c>
      <c r="M17" s="45">
        <v>124.41</v>
      </c>
      <c r="N17" s="45">
        <v>124.41</v>
      </c>
      <c r="O17" s="45">
        <v>122.48</v>
      </c>
      <c r="P17" s="110">
        <v>122.48</v>
      </c>
      <c r="Q17" s="110">
        <v>122.48</v>
      </c>
    </row>
    <row r="18" spans="2:17" x14ac:dyDescent="0.2">
      <c r="B18" s="37" t="s">
        <v>25</v>
      </c>
      <c r="C18" s="45">
        <v>42.29</v>
      </c>
      <c r="D18" s="45">
        <v>43.2</v>
      </c>
      <c r="E18" s="45">
        <v>41.72</v>
      </c>
      <c r="F18" s="45">
        <v>46.33</v>
      </c>
      <c r="G18" s="45">
        <v>47.19</v>
      </c>
      <c r="H18" s="45">
        <v>45.6</v>
      </c>
      <c r="I18" s="45">
        <v>44.04</v>
      </c>
      <c r="J18" s="45">
        <v>51.82</v>
      </c>
      <c r="K18" s="45">
        <v>48.21</v>
      </c>
      <c r="L18" s="45">
        <v>40</v>
      </c>
      <c r="M18" s="45">
        <v>49.13</v>
      </c>
      <c r="N18" s="45">
        <v>50.56</v>
      </c>
      <c r="O18" s="45">
        <v>47.4</v>
      </c>
      <c r="P18" s="110">
        <v>47.4</v>
      </c>
      <c r="Q18" s="110">
        <v>47.4</v>
      </c>
    </row>
    <row r="19" spans="2:17" x14ac:dyDescent="0.2">
      <c r="B19" s="37" t="s">
        <v>11</v>
      </c>
      <c r="C19" s="45">
        <v>98.48</v>
      </c>
      <c r="D19" s="45">
        <v>105.82</v>
      </c>
      <c r="E19" s="45">
        <v>108.92</v>
      </c>
      <c r="F19" s="45">
        <v>120.12</v>
      </c>
      <c r="G19" s="45">
        <v>114.76</v>
      </c>
      <c r="H19" s="45">
        <v>98.01</v>
      </c>
      <c r="I19" s="45">
        <v>114.02</v>
      </c>
      <c r="J19" s="45">
        <v>112.02</v>
      </c>
      <c r="K19" s="45">
        <v>100.83</v>
      </c>
      <c r="L19" s="45">
        <v>94.74</v>
      </c>
      <c r="M19" s="45">
        <v>106.62</v>
      </c>
      <c r="N19" s="45">
        <v>96.49</v>
      </c>
      <c r="O19" s="45">
        <v>88.13</v>
      </c>
      <c r="P19" s="110">
        <v>88.13</v>
      </c>
      <c r="Q19" s="110">
        <v>88.13</v>
      </c>
    </row>
    <row r="20" spans="2:17" x14ac:dyDescent="0.2">
      <c r="B20" s="37" t="s">
        <v>5</v>
      </c>
      <c r="C20" s="45">
        <v>101.57</v>
      </c>
      <c r="D20" s="45">
        <v>101.26</v>
      </c>
      <c r="E20" s="45">
        <v>100.33</v>
      </c>
      <c r="F20" s="45">
        <v>101.29</v>
      </c>
      <c r="G20" s="45">
        <v>101.19</v>
      </c>
      <c r="H20" s="45">
        <v>101.51</v>
      </c>
      <c r="I20" s="45">
        <v>99.58</v>
      </c>
      <c r="J20" s="45">
        <v>98.05</v>
      </c>
      <c r="K20" s="45">
        <v>97.22</v>
      </c>
      <c r="L20" s="45">
        <v>92.8</v>
      </c>
      <c r="M20" s="45">
        <v>94.08</v>
      </c>
      <c r="N20" s="45">
        <v>89.52</v>
      </c>
      <c r="O20" s="45">
        <v>89.46</v>
      </c>
      <c r="P20" s="110">
        <v>89.46</v>
      </c>
      <c r="Q20" s="110">
        <v>89.46</v>
      </c>
    </row>
    <row r="21" spans="2:17" x14ac:dyDescent="0.2">
      <c r="B21" s="37" t="s">
        <v>18</v>
      </c>
      <c r="C21" s="45">
        <v>120.21</v>
      </c>
      <c r="D21" s="45">
        <v>120.91</v>
      </c>
      <c r="E21" s="45">
        <v>120.85</v>
      </c>
      <c r="F21" s="45">
        <v>125.06</v>
      </c>
      <c r="G21" s="45">
        <v>125.55</v>
      </c>
      <c r="H21" s="45">
        <v>128.22999999999999</v>
      </c>
      <c r="I21" s="45">
        <v>125.41</v>
      </c>
      <c r="J21" s="45">
        <v>128.11000000000001</v>
      </c>
      <c r="K21" s="45">
        <v>124.61</v>
      </c>
      <c r="L21" s="45">
        <v>118.02</v>
      </c>
      <c r="M21" s="45">
        <v>111.73</v>
      </c>
      <c r="N21" s="45">
        <v>108.97</v>
      </c>
      <c r="O21" s="45">
        <v>105.71</v>
      </c>
      <c r="P21" s="110">
        <v>105.71</v>
      </c>
      <c r="Q21" s="110">
        <v>105.71</v>
      </c>
    </row>
    <row r="22" spans="2:17" x14ac:dyDescent="0.2">
      <c r="B22" s="37" t="s">
        <v>19</v>
      </c>
      <c r="C22" s="45">
        <v>78.680000000000007</v>
      </c>
      <c r="D22" s="45">
        <v>80.540000000000006</v>
      </c>
      <c r="E22" s="45">
        <v>78.989999999999995</v>
      </c>
      <c r="F22" s="45">
        <v>81.760000000000005</v>
      </c>
      <c r="G22" s="45">
        <v>81.34</v>
      </c>
      <c r="H22" s="45">
        <v>80.709999999999994</v>
      </c>
      <c r="I22" s="45">
        <v>79.81</v>
      </c>
      <c r="J22" s="45">
        <v>77.87</v>
      </c>
      <c r="K22" s="45">
        <v>75.58</v>
      </c>
      <c r="L22" s="45">
        <v>68.989999999999995</v>
      </c>
      <c r="M22" s="45">
        <v>69.66</v>
      </c>
      <c r="N22" s="45">
        <v>68.03</v>
      </c>
      <c r="O22" s="45">
        <v>63.7</v>
      </c>
      <c r="P22" s="110">
        <v>63.7</v>
      </c>
      <c r="Q22" s="110">
        <v>63.7</v>
      </c>
    </row>
    <row r="23" spans="2:17" x14ac:dyDescent="0.2">
      <c r="B23" s="37" t="s">
        <v>7</v>
      </c>
      <c r="C23" s="45">
        <v>124.35</v>
      </c>
      <c r="D23" s="45">
        <v>128.57</v>
      </c>
      <c r="E23" s="45">
        <v>125.5</v>
      </c>
      <c r="F23" s="45">
        <v>125.63</v>
      </c>
      <c r="G23" s="45">
        <v>124.91</v>
      </c>
      <c r="H23" s="45">
        <v>128.15</v>
      </c>
      <c r="I23" s="45">
        <v>127.96</v>
      </c>
      <c r="J23" s="45">
        <v>126.86</v>
      </c>
      <c r="K23" s="45">
        <v>125.85</v>
      </c>
      <c r="L23" s="45">
        <v>114.64</v>
      </c>
      <c r="M23" s="45">
        <v>114.04</v>
      </c>
      <c r="N23" s="45">
        <v>106.25</v>
      </c>
      <c r="O23" s="45">
        <v>107.04</v>
      </c>
      <c r="P23" s="110">
        <v>107.04</v>
      </c>
      <c r="Q23" s="110">
        <v>107.04</v>
      </c>
    </row>
    <row r="24" spans="2:17" x14ac:dyDescent="0.2">
      <c r="B24" s="37" t="s">
        <v>13</v>
      </c>
      <c r="C24" s="45">
        <v>106.89</v>
      </c>
      <c r="D24" s="45">
        <v>108.02</v>
      </c>
      <c r="E24" s="45">
        <v>108.11</v>
      </c>
      <c r="F24" s="45">
        <v>111.27</v>
      </c>
      <c r="G24" s="45">
        <v>111.9</v>
      </c>
      <c r="H24" s="45">
        <v>111.5</v>
      </c>
      <c r="I24" s="45">
        <v>109.56</v>
      </c>
      <c r="J24" s="45">
        <v>108.09</v>
      </c>
      <c r="K24" s="45">
        <v>105.26</v>
      </c>
      <c r="L24" s="45">
        <v>95.39</v>
      </c>
      <c r="M24" s="45">
        <v>97.25</v>
      </c>
      <c r="N24" s="45">
        <v>94.87</v>
      </c>
      <c r="O24" s="45">
        <v>89.72</v>
      </c>
      <c r="P24" s="110">
        <v>89.72</v>
      </c>
      <c r="Q24" s="110">
        <v>89.72</v>
      </c>
    </row>
    <row r="25" spans="2:17" x14ac:dyDescent="0.2">
      <c r="B25" s="37" t="s">
        <v>26</v>
      </c>
      <c r="C25" s="45">
        <v>38.11</v>
      </c>
      <c r="D25" s="45">
        <v>40.5</v>
      </c>
      <c r="E25" s="45">
        <v>40.43</v>
      </c>
      <c r="F25" s="45">
        <v>41.53</v>
      </c>
      <c r="G25" s="45">
        <v>41.62</v>
      </c>
      <c r="H25" s="45">
        <v>42.51</v>
      </c>
      <c r="I25" s="45">
        <v>44.36</v>
      </c>
      <c r="J25" s="45">
        <v>46.25</v>
      </c>
      <c r="K25" s="45">
        <v>44.62</v>
      </c>
      <c r="L25" s="45">
        <v>42.23</v>
      </c>
      <c r="M25" s="45">
        <v>46.71</v>
      </c>
      <c r="N25" s="45">
        <v>43.51</v>
      </c>
      <c r="O25" s="45">
        <v>42.92</v>
      </c>
      <c r="P25" s="110">
        <v>42.92</v>
      </c>
      <c r="Q25" s="110">
        <v>42.92</v>
      </c>
    </row>
    <row r="26" spans="2:17" x14ac:dyDescent="0.2">
      <c r="B26" s="37" t="s">
        <v>27</v>
      </c>
      <c r="C26" s="45">
        <v>40.11</v>
      </c>
      <c r="D26" s="45">
        <v>42.36</v>
      </c>
      <c r="E26" s="45">
        <v>43.39</v>
      </c>
      <c r="F26" s="45">
        <v>43.85</v>
      </c>
      <c r="G26" s="45">
        <v>45.47</v>
      </c>
      <c r="H26" s="45">
        <v>47.75</v>
      </c>
      <c r="I26" s="45">
        <v>48.59</v>
      </c>
      <c r="J26" s="45">
        <v>53.58</v>
      </c>
      <c r="K26" s="45">
        <v>51.23</v>
      </c>
      <c r="L26" s="45">
        <v>41.82</v>
      </c>
      <c r="M26" s="45">
        <v>43.29</v>
      </c>
      <c r="N26" s="45">
        <v>44.48</v>
      </c>
      <c r="O26" s="45">
        <v>44.41</v>
      </c>
      <c r="P26" s="110">
        <v>44.41</v>
      </c>
      <c r="Q26" s="110">
        <v>44.41</v>
      </c>
    </row>
    <row r="27" spans="2:17" ht="13.5" customHeight="1" x14ac:dyDescent="0.2">
      <c r="B27" s="37" t="s">
        <v>4</v>
      </c>
      <c r="C27" s="45">
        <v>80.69</v>
      </c>
      <c r="D27" s="45">
        <v>85.02</v>
      </c>
      <c r="E27" s="45">
        <v>91.53</v>
      </c>
      <c r="F27" s="45">
        <v>94.48</v>
      </c>
      <c r="G27" s="45">
        <v>106.39</v>
      </c>
      <c r="H27" s="45">
        <v>108.3</v>
      </c>
      <c r="I27" s="45">
        <v>106.58</v>
      </c>
      <c r="J27" s="45">
        <v>102.87</v>
      </c>
      <c r="K27" s="45">
        <v>101.68</v>
      </c>
      <c r="L27" s="45">
        <v>94.43</v>
      </c>
      <c r="M27" s="45">
        <v>101.93</v>
      </c>
      <c r="N27" s="45">
        <v>100.43</v>
      </c>
      <c r="O27" s="45">
        <v>97.46</v>
      </c>
      <c r="P27" s="110">
        <v>97.46</v>
      </c>
      <c r="Q27" s="110">
        <v>97.46</v>
      </c>
    </row>
    <row r="28" spans="2:17" x14ac:dyDescent="0.2">
      <c r="B28" s="37" t="s">
        <v>28</v>
      </c>
      <c r="C28" s="45">
        <v>131.55000000000001</v>
      </c>
      <c r="D28" s="45">
        <v>134.76</v>
      </c>
      <c r="E28" s="45">
        <v>135.28</v>
      </c>
      <c r="F28" s="45">
        <v>143.66999999999999</v>
      </c>
      <c r="G28" s="45">
        <v>143.03</v>
      </c>
      <c r="H28" s="45">
        <v>147.75</v>
      </c>
      <c r="I28" s="45">
        <v>148.08000000000001</v>
      </c>
      <c r="J28" s="45">
        <v>153.91</v>
      </c>
      <c r="K28" s="45">
        <v>152.5</v>
      </c>
      <c r="L28" s="45">
        <v>148.88</v>
      </c>
      <c r="M28" s="45">
        <v>150.5</v>
      </c>
      <c r="N28" s="45">
        <v>152.54</v>
      </c>
      <c r="O28" s="45">
        <v>156.9</v>
      </c>
      <c r="P28" s="110">
        <v>156.9</v>
      </c>
      <c r="Q28" s="110">
        <v>156.9</v>
      </c>
    </row>
    <row r="29" spans="2:17" x14ac:dyDescent="0.2">
      <c r="B29" s="37" t="s">
        <v>10</v>
      </c>
      <c r="C29" s="45">
        <v>102.96</v>
      </c>
      <c r="D29" s="45">
        <v>103.54</v>
      </c>
      <c r="E29" s="45">
        <v>103.31</v>
      </c>
      <c r="F29" s="45">
        <v>103.58</v>
      </c>
      <c r="G29" s="45">
        <v>104.46</v>
      </c>
      <c r="H29" s="45">
        <v>101.83</v>
      </c>
      <c r="I29" s="45">
        <v>100.08</v>
      </c>
      <c r="J29" s="45">
        <v>99.49</v>
      </c>
      <c r="K29" s="45">
        <v>99.13</v>
      </c>
      <c r="L29" s="45">
        <v>96.22</v>
      </c>
      <c r="M29" s="45">
        <v>101.43</v>
      </c>
      <c r="N29" s="45">
        <v>94.98</v>
      </c>
      <c r="O29" s="45">
        <v>93.26</v>
      </c>
      <c r="P29" s="110">
        <v>93.26</v>
      </c>
      <c r="Q29" s="110">
        <v>93.26</v>
      </c>
    </row>
    <row r="30" spans="2:17" x14ac:dyDescent="0.2">
      <c r="B30" s="37" t="s">
        <v>20</v>
      </c>
      <c r="C30" s="45">
        <v>84.99</v>
      </c>
      <c r="D30" s="45">
        <v>84.3</v>
      </c>
      <c r="E30" s="45">
        <v>81.61</v>
      </c>
      <c r="F30" s="45">
        <v>84.42</v>
      </c>
      <c r="G30" s="45">
        <v>85.41</v>
      </c>
      <c r="H30" s="45">
        <v>85.6</v>
      </c>
      <c r="I30" s="45">
        <v>88.95</v>
      </c>
      <c r="J30" s="45">
        <v>89.24</v>
      </c>
      <c r="K30" s="45">
        <v>87.29</v>
      </c>
      <c r="L30" s="45">
        <v>83.32</v>
      </c>
      <c r="M30" s="45">
        <v>87.57</v>
      </c>
      <c r="N30" s="45">
        <v>87.19</v>
      </c>
      <c r="O30" s="45">
        <v>85.85</v>
      </c>
      <c r="P30" s="110">
        <v>85.85</v>
      </c>
      <c r="Q30" s="110">
        <v>85.85</v>
      </c>
    </row>
    <row r="31" spans="2:17" x14ac:dyDescent="0.2">
      <c r="B31" s="37" t="s">
        <v>6</v>
      </c>
      <c r="C31" s="45">
        <v>138.32</v>
      </c>
      <c r="D31" s="45">
        <v>137.88</v>
      </c>
      <c r="E31" s="45">
        <v>144.41</v>
      </c>
      <c r="F31" s="45">
        <v>135.53</v>
      </c>
      <c r="G31" s="45">
        <v>140.56</v>
      </c>
      <c r="H31" s="45">
        <v>144.53</v>
      </c>
      <c r="I31" s="45">
        <v>136.63999999999999</v>
      </c>
      <c r="J31" s="45">
        <v>133.04</v>
      </c>
      <c r="K31" s="45">
        <v>129.59</v>
      </c>
      <c r="L31" s="45">
        <v>124.1</v>
      </c>
      <c r="M31" s="45">
        <v>117.7</v>
      </c>
      <c r="N31" s="45">
        <v>115.74</v>
      </c>
      <c r="O31" s="45">
        <v>114.87</v>
      </c>
      <c r="P31" s="110">
        <v>114.87</v>
      </c>
      <c r="Q31" s="110">
        <v>114.87</v>
      </c>
    </row>
    <row r="32" spans="2:17" x14ac:dyDescent="0.2">
      <c r="B32" s="38" t="s">
        <v>29</v>
      </c>
      <c r="C32" s="45">
        <v>66.849999999999994</v>
      </c>
      <c r="D32" s="45">
        <v>70.3</v>
      </c>
      <c r="E32" s="45">
        <v>68.17</v>
      </c>
      <c r="F32" s="45">
        <v>69.22</v>
      </c>
      <c r="G32" s="45">
        <v>69.599999999999994</v>
      </c>
      <c r="H32" s="45">
        <v>68.709999999999994</v>
      </c>
      <c r="I32" s="45">
        <v>68.790000000000006</v>
      </c>
      <c r="J32" s="45">
        <v>66.19</v>
      </c>
      <c r="K32" s="45">
        <v>67.040000000000006</v>
      </c>
      <c r="L32" s="45">
        <v>61.13</v>
      </c>
      <c r="M32" s="45">
        <v>62.06</v>
      </c>
      <c r="N32" s="45">
        <v>61.13</v>
      </c>
      <c r="O32" s="45">
        <v>58.4</v>
      </c>
      <c r="P32" s="110">
        <v>58.4</v>
      </c>
      <c r="Q32" s="110">
        <v>58.4</v>
      </c>
    </row>
    <row r="33" spans="2:21" x14ac:dyDescent="0.2">
      <c r="B33" s="38" t="s">
        <v>30</v>
      </c>
      <c r="C33" s="45">
        <v>74.709999999999994</v>
      </c>
      <c r="D33" s="45">
        <v>74.73</v>
      </c>
      <c r="E33" s="45">
        <v>72.92</v>
      </c>
      <c r="F33" s="45">
        <v>74.540000000000006</v>
      </c>
      <c r="G33" s="45">
        <v>75.39</v>
      </c>
      <c r="H33" s="45">
        <v>74.739999999999995</v>
      </c>
      <c r="I33" s="45">
        <v>75.290000000000006</v>
      </c>
      <c r="J33" s="45">
        <v>75.44</v>
      </c>
      <c r="K33" s="45">
        <v>72.900000000000006</v>
      </c>
      <c r="L33" s="45">
        <v>68.790000000000006</v>
      </c>
      <c r="M33" s="45">
        <v>70.180000000000007</v>
      </c>
      <c r="N33" s="45">
        <v>69.290000000000006</v>
      </c>
      <c r="O33" s="45">
        <v>67.319999999999993</v>
      </c>
      <c r="P33" s="110">
        <v>67.319999999999993</v>
      </c>
      <c r="Q33" s="110">
        <v>67.319999999999993</v>
      </c>
    </row>
    <row r="34" spans="2:21" x14ac:dyDescent="0.2">
      <c r="B34" s="37" t="s">
        <v>61</v>
      </c>
      <c r="C34" s="45">
        <v>54.14</v>
      </c>
      <c r="D34" s="45">
        <v>56.11</v>
      </c>
      <c r="E34" s="45">
        <v>56.36</v>
      </c>
      <c r="F34" s="45">
        <v>58.21</v>
      </c>
      <c r="G34" s="45">
        <v>57.03</v>
      </c>
      <c r="H34" s="45">
        <v>57.03</v>
      </c>
      <c r="I34" s="45">
        <v>58.46</v>
      </c>
      <c r="J34" s="45">
        <v>57.64</v>
      </c>
      <c r="K34" s="45">
        <v>56.46</v>
      </c>
      <c r="L34" s="45">
        <v>48.44</v>
      </c>
      <c r="M34" s="45">
        <v>46.81</v>
      </c>
      <c r="N34" s="45">
        <v>49.08</v>
      </c>
      <c r="O34" s="45">
        <v>47.96</v>
      </c>
      <c r="P34" s="110">
        <v>47.96</v>
      </c>
      <c r="Q34" s="110">
        <v>47.96</v>
      </c>
    </row>
    <row r="35" spans="2:21" x14ac:dyDescent="0.2">
      <c r="B35" s="37" t="s">
        <v>15</v>
      </c>
      <c r="C35" s="45">
        <v>91.08</v>
      </c>
      <c r="D35" s="45">
        <v>91.7</v>
      </c>
      <c r="E35" s="45">
        <v>89.28</v>
      </c>
      <c r="F35" s="45">
        <v>90.2</v>
      </c>
      <c r="G35" s="45">
        <v>90.19</v>
      </c>
      <c r="H35" s="45">
        <v>89.76</v>
      </c>
      <c r="I35" s="45">
        <v>89.46</v>
      </c>
      <c r="J35" s="45">
        <v>88.22</v>
      </c>
      <c r="K35" s="45">
        <v>85.7</v>
      </c>
      <c r="L35" s="45">
        <v>78.73</v>
      </c>
      <c r="M35" s="45">
        <v>80.55</v>
      </c>
      <c r="N35" s="45">
        <v>75.33</v>
      </c>
      <c r="O35" s="45">
        <v>77.5</v>
      </c>
      <c r="P35" s="110">
        <v>77.5</v>
      </c>
      <c r="Q35" s="110">
        <v>77.5</v>
      </c>
    </row>
    <row r="36" spans="2:21" x14ac:dyDescent="0.2">
      <c r="B36" s="37" t="s">
        <v>31</v>
      </c>
      <c r="C36" s="45">
        <v>102.86</v>
      </c>
      <c r="D36" s="45">
        <v>107.59</v>
      </c>
      <c r="E36" s="45">
        <v>108.46</v>
      </c>
      <c r="F36" s="45">
        <v>106.79</v>
      </c>
      <c r="G36" s="45">
        <v>108.35</v>
      </c>
      <c r="H36" s="45">
        <v>110.18</v>
      </c>
      <c r="I36" s="45">
        <v>111.38</v>
      </c>
      <c r="J36" s="45">
        <v>112.29</v>
      </c>
      <c r="K36" s="45">
        <v>116.2</v>
      </c>
      <c r="L36" s="45">
        <v>105.18</v>
      </c>
      <c r="M36" s="45">
        <v>105.37</v>
      </c>
      <c r="N36" s="45">
        <v>105.62</v>
      </c>
      <c r="O36" s="45">
        <v>102.62</v>
      </c>
      <c r="P36" s="110">
        <v>102.62</v>
      </c>
      <c r="Q36" s="110">
        <v>102.62</v>
      </c>
    </row>
    <row r="37" spans="2:21" x14ac:dyDescent="0.2">
      <c r="B37" s="50" t="s">
        <v>12</v>
      </c>
      <c r="C37" s="45">
        <v>95.21</v>
      </c>
      <c r="D37" s="45">
        <v>96.19</v>
      </c>
      <c r="E37" s="45">
        <v>96.81</v>
      </c>
      <c r="F37" s="45">
        <v>97.29</v>
      </c>
      <c r="G37" s="45">
        <v>96.53</v>
      </c>
      <c r="H37" s="45">
        <v>92.98</v>
      </c>
      <c r="I37" s="45">
        <v>92.89</v>
      </c>
      <c r="J37" s="45">
        <v>91.07</v>
      </c>
      <c r="K37" s="45">
        <v>88.43</v>
      </c>
      <c r="L37" s="45">
        <v>82.64</v>
      </c>
      <c r="M37" s="45">
        <v>90.74</v>
      </c>
      <c r="N37" s="45">
        <v>85.13</v>
      </c>
      <c r="O37" s="45">
        <v>80.73</v>
      </c>
      <c r="P37" s="110">
        <v>80.73</v>
      </c>
      <c r="Q37" s="110">
        <v>80.73</v>
      </c>
    </row>
    <row r="38" spans="2:21" x14ac:dyDescent="0.2">
      <c r="B38" s="5" t="s">
        <v>189</v>
      </c>
      <c r="C38" s="111">
        <v>91.96</v>
      </c>
      <c r="D38" s="111">
        <v>92.82</v>
      </c>
      <c r="E38" s="111">
        <v>92.06</v>
      </c>
      <c r="F38" s="111">
        <v>93.63</v>
      </c>
      <c r="G38" s="111">
        <v>93.8</v>
      </c>
      <c r="H38" s="111">
        <v>93.23</v>
      </c>
      <c r="I38" s="111">
        <v>93.25</v>
      </c>
      <c r="J38" s="111">
        <v>92.36</v>
      </c>
      <c r="K38" s="111">
        <v>90.41</v>
      </c>
      <c r="L38" s="111">
        <v>83.83</v>
      </c>
      <c r="M38" s="112">
        <v>85.73</v>
      </c>
      <c r="N38" s="112">
        <v>83.21</v>
      </c>
      <c r="O38" s="112">
        <v>82.14</v>
      </c>
      <c r="P38" s="113">
        <v>82.14</v>
      </c>
      <c r="Q38" s="113">
        <v>82.14</v>
      </c>
    </row>
    <row r="39" spans="2:21" x14ac:dyDescent="0.2">
      <c r="B39" s="5" t="s">
        <v>64</v>
      </c>
      <c r="C39" s="100"/>
      <c r="D39" s="100"/>
      <c r="E39" s="100"/>
      <c r="F39" s="100"/>
      <c r="G39" s="100"/>
      <c r="H39" s="100"/>
      <c r="I39" s="100"/>
      <c r="J39" s="100"/>
      <c r="K39" s="100"/>
      <c r="L39" s="100"/>
      <c r="M39" s="101"/>
      <c r="N39" s="101"/>
      <c r="O39" s="101"/>
      <c r="P39" s="102"/>
      <c r="Q39" s="98"/>
    </row>
    <row r="40" spans="2:21" x14ac:dyDescent="0.2">
      <c r="B40" s="5" t="s">
        <v>136</v>
      </c>
      <c r="C40" s="100"/>
      <c r="D40" s="100"/>
      <c r="E40" s="100"/>
      <c r="F40" s="100"/>
      <c r="G40" s="100"/>
      <c r="H40" s="100"/>
      <c r="I40" s="100"/>
      <c r="J40" s="100"/>
      <c r="K40" s="100"/>
      <c r="L40" s="100"/>
      <c r="M40" s="101"/>
      <c r="N40" s="101"/>
      <c r="O40" s="101"/>
      <c r="P40" s="102"/>
      <c r="Q40" s="98"/>
    </row>
    <row r="41" spans="2:21" x14ac:dyDescent="0.2">
      <c r="B41" s="5" t="s">
        <v>210</v>
      </c>
      <c r="C41" s="100">
        <v>98.65</v>
      </c>
      <c r="D41" s="100">
        <v>99.47</v>
      </c>
      <c r="E41" s="100">
        <v>98.94</v>
      </c>
      <c r="F41" s="100">
        <v>100.24</v>
      </c>
      <c r="G41" s="100">
        <v>100.36</v>
      </c>
      <c r="H41" s="100">
        <v>99.61</v>
      </c>
      <c r="I41" s="100">
        <v>99.14</v>
      </c>
      <c r="J41" s="100">
        <v>97.79</v>
      </c>
      <c r="K41" s="100">
        <v>95.76</v>
      </c>
      <c r="L41" s="100">
        <v>88.94</v>
      </c>
      <c r="M41" s="101">
        <v>90.81</v>
      </c>
      <c r="N41" s="101">
        <v>87.36</v>
      </c>
      <c r="O41" s="101">
        <v>86.62</v>
      </c>
      <c r="P41" s="102">
        <v>87.62</v>
      </c>
      <c r="Q41" s="98">
        <v>87.62</v>
      </c>
    </row>
    <row r="42" spans="2:21" x14ac:dyDescent="0.2">
      <c r="B42" s="23" t="s">
        <v>184</v>
      </c>
      <c r="C42" s="40">
        <f t="shared" ref="C42:O42" si="0">MIN(C10:C37)</f>
        <v>38.11</v>
      </c>
      <c r="D42" s="40">
        <f t="shared" si="0"/>
        <v>40.5</v>
      </c>
      <c r="E42" s="40">
        <f t="shared" si="0"/>
        <v>40.43</v>
      </c>
      <c r="F42" s="40">
        <f t="shared" si="0"/>
        <v>41.53</v>
      </c>
      <c r="G42" s="40">
        <f t="shared" si="0"/>
        <v>41.62</v>
      </c>
      <c r="H42" s="40">
        <f t="shared" si="0"/>
        <v>42.51</v>
      </c>
      <c r="I42" s="40">
        <f t="shared" si="0"/>
        <v>44.04</v>
      </c>
      <c r="J42" s="40">
        <f t="shared" si="0"/>
        <v>46.25</v>
      </c>
      <c r="K42" s="40">
        <f t="shared" si="0"/>
        <v>44.62</v>
      </c>
      <c r="L42" s="40">
        <f t="shared" si="0"/>
        <v>40</v>
      </c>
      <c r="M42" s="40">
        <f t="shared" si="0"/>
        <v>43.29</v>
      </c>
      <c r="N42" s="40">
        <f t="shared" si="0"/>
        <v>43.51</v>
      </c>
      <c r="O42" s="40">
        <f t="shared" si="0"/>
        <v>42.92</v>
      </c>
      <c r="P42" s="40">
        <f>MIN(P10:P37)</f>
        <v>42.92</v>
      </c>
      <c r="Q42" s="99">
        <f>MIN(Q10:Q37)</f>
        <v>42.92</v>
      </c>
    </row>
    <row r="43" spans="2:21" x14ac:dyDescent="0.2">
      <c r="B43" s="23" t="s">
        <v>185</v>
      </c>
      <c r="C43" s="40">
        <f t="shared" ref="C43:O43" si="1">MAX(C10:C37)</f>
        <v>142.66999999999999</v>
      </c>
      <c r="D43" s="40">
        <f t="shared" si="1"/>
        <v>144.72</v>
      </c>
      <c r="E43" s="40">
        <f t="shared" si="1"/>
        <v>148.38999999999999</v>
      </c>
      <c r="F43" s="40">
        <f t="shared" si="1"/>
        <v>154.99</v>
      </c>
      <c r="G43" s="40">
        <f t="shared" si="1"/>
        <v>156.93</v>
      </c>
      <c r="H43" s="40">
        <f t="shared" si="1"/>
        <v>158.08000000000001</v>
      </c>
      <c r="I43" s="40">
        <f t="shared" si="1"/>
        <v>161.08000000000001</v>
      </c>
      <c r="J43" s="40">
        <f t="shared" si="1"/>
        <v>165.15</v>
      </c>
      <c r="K43" s="40">
        <f t="shared" si="1"/>
        <v>167.66</v>
      </c>
      <c r="L43" s="40">
        <f t="shared" si="1"/>
        <v>162.91</v>
      </c>
      <c r="M43" s="40">
        <f t="shared" si="1"/>
        <v>158.63</v>
      </c>
      <c r="N43" s="40">
        <f t="shared" si="1"/>
        <v>155.30000000000001</v>
      </c>
      <c r="O43" s="40">
        <f t="shared" si="1"/>
        <v>156.9</v>
      </c>
      <c r="P43" s="40">
        <f>MAX(P10:P37)</f>
        <v>156.9</v>
      </c>
      <c r="Q43" s="99">
        <f>MAX(Q10:Q37)</f>
        <v>156.9</v>
      </c>
    </row>
    <row r="44" spans="2:21" ht="25.5" x14ac:dyDescent="0.2">
      <c r="B44" s="82" t="s">
        <v>201</v>
      </c>
      <c r="C44" s="29"/>
      <c r="D44" s="29" t="str">
        <f>IF($B$47="Maximiser",IF(D27&lt;C27,"DET",IF(D27=C27,"EGAL","AM")),IF($B$47="Minimiser",(IF(D27&gt;C27,"DET",IF(D27=C27,"EGAL","AM")))))</f>
        <v>DET</v>
      </c>
      <c r="E44" s="29" t="str">
        <f t="shared" ref="E44:N44" si="2">IF($B$47="Maximiser",IF(E27&lt;D27,"DET",IF(E27=D27,"EGAL","AM")),IF($B$47="Minimiser",(IF(E27&gt;D27,"DET",IF(E27=D27,"EGAL","AM")))))</f>
        <v>DET</v>
      </c>
      <c r="F44" s="29" t="str">
        <f t="shared" si="2"/>
        <v>DET</v>
      </c>
      <c r="G44" s="29" t="str">
        <f t="shared" si="2"/>
        <v>DET</v>
      </c>
      <c r="H44" s="29" t="str">
        <f t="shared" si="2"/>
        <v>DET</v>
      </c>
      <c r="I44" s="29" t="str">
        <f t="shared" si="2"/>
        <v>AM</v>
      </c>
      <c r="J44" s="29" t="str">
        <f t="shared" si="2"/>
        <v>AM</v>
      </c>
      <c r="K44" s="29" t="str">
        <f t="shared" si="2"/>
        <v>AM</v>
      </c>
      <c r="L44" s="29" t="str">
        <f t="shared" si="2"/>
        <v>AM</v>
      </c>
      <c r="M44" s="29" t="str">
        <f t="shared" si="2"/>
        <v>DET</v>
      </c>
      <c r="N44" s="29" t="str">
        <f t="shared" si="2"/>
        <v>AM</v>
      </c>
      <c r="O44" s="29" t="str">
        <f t="shared" ref="O44" si="3">IF($B$47="Maximiser",IF(O27&lt;N27,"DET",IF(O27=N27,"EGAL","AM")),IF($B$47="Minimiser",(IF(O27&gt;N27,"DET",IF(O27=N27,"EGAL","AM")))))</f>
        <v>AM</v>
      </c>
      <c r="P44" s="92" t="s">
        <v>203</v>
      </c>
      <c r="Q44" s="92" t="s">
        <v>203</v>
      </c>
    </row>
    <row r="45" spans="2:21" ht="25.5" x14ac:dyDescent="0.2">
      <c r="B45" s="16" t="s">
        <v>202</v>
      </c>
      <c r="C45" s="29"/>
      <c r="D45" s="29"/>
      <c r="E45" s="29"/>
      <c r="F45" s="29"/>
      <c r="G45" s="29"/>
      <c r="H45" s="29"/>
      <c r="I45" s="29"/>
      <c r="J45" s="29"/>
      <c r="K45" s="29"/>
      <c r="L45" s="29"/>
      <c r="M45" s="29"/>
      <c r="N45" s="29"/>
      <c r="O45" s="29"/>
      <c r="P45" s="29"/>
      <c r="Q45" s="29"/>
    </row>
    <row r="46" spans="2:21" x14ac:dyDescent="0.2">
      <c r="B46" s="23" t="s">
        <v>207</v>
      </c>
      <c r="C46" s="83">
        <v>0</v>
      </c>
      <c r="D46" s="83">
        <v>0</v>
      </c>
      <c r="E46" s="83">
        <v>0</v>
      </c>
      <c r="F46" s="83">
        <v>0</v>
      </c>
      <c r="G46" s="83">
        <v>0</v>
      </c>
      <c r="H46" s="83">
        <v>0</v>
      </c>
      <c r="I46" s="83">
        <v>0</v>
      </c>
      <c r="J46" s="83">
        <v>0</v>
      </c>
      <c r="K46" s="83">
        <v>0</v>
      </c>
      <c r="L46" s="83">
        <v>0</v>
      </c>
      <c r="M46" s="83">
        <v>0</v>
      </c>
      <c r="N46" s="83">
        <v>0</v>
      </c>
      <c r="O46" s="83">
        <v>0</v>
      </c>
      <c r="P46" s="83">
        <v>28</v>
      </c>
      <c r="Q46" s="83">
        <v>28</v>
      </c>
      <c r="R46" s="26"/>
      <c r="S46" s="26"/>
      <c r="T46" s="26"/>
      <c r="U46" s="26"/>
    </row>
    <row r="47" spans="2:21" x14ac:dyDescent="0.2">
      <c r="B47" s="52" t="s">
        <v>206</v>
      </c>
      <c r="C47" s="74"/>
      <c r="D47" s="74"/>
      <c r="E47" s="74"/>
      <c r="F47" s="74"/>
      <c r="G47" s="74"/>
      <c r="H47" s="74"/>
      <c r="I47" s="74"/>
      <c r="J47" s="74"/>
      <c r="K47" s="74"/>
      <c r="L47" s="74"/>
      <c r="M47" s="74"/>
      <c r="N47" s="74"/>
      <c r="O47" s="74"/>
      <c r="P47" s="74"/>
      <c r="Q47" s="26"/>
      <c r="R47" s="26"/>
      <c r="S47" s="26"/>
      <c r="T47" s="26"/>
      <c r="U47" s="26"/>
    </row>
    <row r="48" spans="2:21" x14ac:dyDescent="0.2">
      <c r="C48" s="109">
        <f>IF($B$47="Maximiser",RANK(C27,C$10:C$37),COUNTIFS(C10:C37,"&lt;"&amp;C27)+1)</f>
        <v>9</v>
      </c>
      <c r="D48" s="109">
        <f t="shared" ref="D48:Q48" si="4">IF($B$47="Maximiser",RANK(D27,D$10:D$37),COUNTIFS(D10:D37,"&lt;"&amp;D27)+1)</f>
        <v>10</v>
      </c>
      <c r="E48" s="109">
        <f t="shared" si="4"/>
        <v>13</v>
      </c>
      <c r="F48" s="109">
        <f t="shared" si="4"/>
        <v>13</v>
      </c>
      <c r="G48" s="109">
        <f t="shared" si="4"/>
        <v>18</v>
      </c>
      <c r="H48" s="109">
        <f t="shared" si="4"/>
        <v>19</v>
      </c>
      <c r="I48" s="109">
        <f t="shared" si="4"/>
        <v>18</v>
      </c>
      <c r="J48" s="109">
        <f t="shared" si="4"/>
        <v>18</v>
      </c>
      <c r="K48" s="109">
        <f t="shared" si="4"/>
        <v>19</v>
      </c>
      <c r="L48" s="109">
        <f t="shared" si="4"/>
        <v>17</v>
      </c>
      <c r="M48" s="109">
        <f t="shared" si="4"/>
        <v>19</v>
      </c>
      <c r="N48" s="109">
        <f t="shared" si="4"/>
        <v>20</v>
      </c>
      <c r="O48" s="109">
        <f t="shared" si="4"/>
        <v>20</v>
      </c>
      <c r="P48" s="109">
        <f t="shared" si="4"/>
        <v>20</v>
      </c>
      <c r="Q48" s="109">
        <f t="shared" si="4"/>
        <v>20</v>
      </c>
      <c r="R48" s="26"/>
      <c r="S48" s="26"/>
      <c r="T48" s="26"/>
      <c r="U48" s="26"/>
    </row>
    <row r="49" spans="2:21" x14ac:dyDescent="0.2">
      <c r="D49" s="25"/>
      <c r="E49" s="25"/>
      <c r="F49" s="25"/>
      <c r="G49" s="25"/>
      <c r="H49" s="25"/>
      <c r="I49" s="25"/>
      <c r="J49" s="25"/>
      <c r="K49" s="25"/>
      <c r="L49" s="26"/>
      <c r="M49" s="26"/>
      <c r="N49" s="26"/>
      <c r="O49" s="26"/>
      <c r="P49" s="26"/>
      <c r="Q49" s="26"/>
      <c r="R49" s="26"/>
      <c r="S49" s="26"/>
      <c r="T49" s="26"/>
      <c r="U49" s="26"/>
    </row>
    <row r="50" spans="2:21" x14ac:dyDescent="0.2">
      <c r="B50" s="30" t="s">
        <v>186</v>
      </c>
      <c r="C50" s="27" t="s">
        <v>173</v>
      </c>
      <c r="D50" s="94" t="s">
        <v>221</v>
      </c>
      <c r="E50" s="25"/>
      <c r="F50" s="25"/>
      <c r="G50" s="25"/>
      <c r="H50" s="25"/>
      <c r="I50" s="25"/>
      <c r="J50" s="25"/>
      <c r="K50" s="25"/>
      <c r="L50" s="26"/>
      <c r="M50" s="26"/>
      <c r="N50" s="26"/>
      <c r="O50" s="26"/>
      <c r="P50" s="26"/>
      <c r="Q50" s="26"/>
      <c r="R50" s="26"/>
      <c r="S50" s="26"/>
      <c r="T50" s="26"/>
      <c r="U50" s="26"/>
    </row>
    <row r="51" spans="2:21" x14ac:dyDescent="0.2">
      <c r="B51" s="6" t="s">
        <v>187</v>
      </c>
      <c r="D51" s="25"/>
      <c r="E51" s="25"/>
      <c r="F51" s="25"/>
      <c r="G51" s="25"/>
      <c r="H51" s="25"/>
      <c r="I51" s="25"/>
      <c r="J51" s="25"/>
      <c r="K51" s="25"/>
      <c r="L51" s="26"/>
      <c r="M51" s="26"/>
      <c r="N51" s="26"/>
      <c r="O51" s="26"/>
      <c r="P51" s="26"/>
      <c r="Q51" s="26"/>
      <c r="R51" s="26"/>
      <c r="S51" s="26"/>
      <c r="T51" s="26"/>
      <c r="U51" s="26"/>
    </row>
    <row r="52" spans="2:21" x14ac:dyDescent="0.2">
      <c r="B52" s="25"/>
      <c r="C52" s="87" t="s">
        <v>174</v>
      </c>
      <c r="D52" s="25"/>
      <c r="E52" s="25"/>
      <c r="F52" s="25"/>
      <c r="G52" s="25"/>
      <c r="H52" s="25"/>
      <c r="I52" s="25"/>
      <c r="J52" s="25"/>
      <c r="K52" s="25"/>
      <c r="L52" s="26"/>
      <c r="M52" s="26"/>
      <c r="N52" s="26"/>
      <c r="O52" s="26"/>
      <c r="P52" s="26"/>
      <c r="Q52" s="26"/>
      <c r="R52" s="26"/>
      <c r="S52" s="26"/>
      <c r="T52" s="26"/>
      <c r="U52" s="26"/>
    </row>
    <row r="53" spans="2:21" x14ac:dyDescent="0.2">
      <c r="B53" s="26"/>
      <c r="D53" s="26"/>
      <c r="E53" s="26"/>
      <c r="F53" s="26"/>
      <c r="G53" s="26"/>
      <c r="H53" s="26"/>
      <c r="I53" s="26"/>
      <c r="J53" s="26"/>
      <c r="K53" s="26"/>
      <c r="L53" s="26"/>
      <c r="M53" s="26"/>
      <c r="N53" s="26"/>
      <c r="O53" s="26"/>
      <c r="P53" s="26"/>
      <c r="Q53" s="26"/>
      <c r="R53" s="26"/>
      <c r="S53" s="26"/>
      <c r="T53" s="26"/>
      <c r="U53" s="26"/>
    </row>
    <row r="54" spans="2:21" x14ac:dyDescent="0.2">
      <c r="B54" s="26"/>
      <c r="C54" s="26"/>
      <c r="D54" s="26"/>
      <c r="E54" s="26"/>
      <c r="F54" s="26"/>
      <c r="G54" s="26"/>
      <c r="H54" s="26"/>
      <c r="I54" s="26"/>
      <c r="J54" s="26"/>
      <c r="K54" s="26"/>
      <c r="L54" s="26"/>
      <c r="M54" s="26"/>
      <c r="N54" s="26"/>
      <c r="O54" s="26"/>
      <c r="P54" s="26"/>
      <c r="Q54" s="26"/>
      <c r="R54" s="26"/>
      <c r="S54" s="26"/>
      <c r="T54" s="26"/>
      <c r="U54" s="26"/>
    </row>
    <row r="55" spans="2:21" x14ac:dyDescent="0.2">
      <c r="B55" s="26" t="s">
        <v>192</v>
      </c>
      <c r="C55" s="26" t="s">
        <v>193</v>
      </c>
      <c r="D55" s="26"/>
      <c r="E55" s="26"/>
      <c r="F55" s="26"/>
      <c r="G55" s="26"/>
      <c r="H55" s="26"/>
      <c r="I55" s="26"/>
      <c r="J55" s="26"/>
      <c r="K55" s="26"/>
      <c r="L55" s="26"/>
      <c r="M55" s="26"/>
      <c r="N55" s="26"/>
      <c r="O55" s="26"/>
      <c r="P55" s="26"/>
      <c r="Q55" s="26"/>
      <c r="R55" s="26"/>
      <c r="S55" s="26"/>
      <c r="T55" s="26"/>
      <c r="U55" s="26"/>
    </row>
    <row r="56" spans="2:21" x14ac:dyDescent="0.2">
      <c r="J56" s="26"/>
      <c r="K56" s="26"/>
      <c r="L56" s="26"/>
      <c r="M56" s="26"/>
      <c r="N56" s="26"/>
      <c r="O56" s="26"/>
      <c r="P56" s="26"/>
      <c r="Q56" s="26"/>
      <c r="R56" s="26"/>
      <c r="S56" s="26"/>
      <c r="T56" s="26"/>
      <c r="U56" s="26"/>
    </row>
    <row r="57" spans="2:21" x14ac:dyDescent="0.2">
      <c r="J57" s="26"/>
      <c r="K57" s="26"/>
      <c r="L57" s="26"/>
      <c r="M57" s="26"/>
      <c r="N57" s="26"/>
      <c r="O57" s="26"/>
      <c r="P57" s="26"/>
      <c r="Q57" s="26"/>
      <c r="R57" s="26"/>
      <c r="S57" s="26"/>
      <c r="T57" s="26"/>
      <c r="U57" s="26"/>
    </row>
    <row r="58" spans="2:21" x14ac:dyDescent="0.2">
      <c r="J58" s="26"/>
      <c r="K58" s="26"/>
      <c r="L58" s="26"/>
      <c r="M58" s="26"/>
      <c r="N58" s="26"/>
      <c r="O58" s="26"/>
      <c r="P58" s="26"/>
      <c r="Q58" s="26"/>
      <c r="R58" s="26"/>
      <c r="S58" s="26"/>
      <c r="T58" s="26"/>
      <c r="U58" s="26"/>
    </row>
    <row r="59" spans="2:21" x14ac:dyDescent="0.2">
      <c r="J59" s="26"/>
      <c r="K59" s="26"/>
      <c r="L59" s="26"/>
      <c r="M59" s="26"/>
      <c r="N59" s="26"/>
      <c r="O59" s="26"/>
      <c r="P59" s="26"/>
      <c r="Q59" s="26"/>
      <c r="R59" s="26"/>
      <c r="S59" s="26"/>
      <c r="T59" s="26"/>
      <c r="U59" s="26"/>
    </row>
    <row r="60" spans="2:21" x14ac:dyDescent="0.2">
      <c r="B60" s="26"/>
      <c r="C60" s="26"/>
      <c r="D60" s="26"/>
      <c r="E60" s="26"/>
      <c r="F60" s="26"/>
      <c r="G60" s="26"/>
      <c r="H60" s="26"/>
      <c r="I60" s="26"/>
      <c r="J60" s="26"/>
      <c r="K60" s="26"/>
      <c r="L60" s="26"/>
      <c r="M60" s="26"/>
      <c r="N60" s="26"/>
      <c r="O60" s="26"/>
      <c r="P60" s="26"/>
      <c r="Q60" s="26"/>
      <c r="R60" s="26"/>
      <c r="S60" s="26"/>
      <c r="T60" s="26"/>
      <c r="U60" s="26"/>
    </row>
    <row r="61" spans="2:21" x14ac:dyDescent="0.2">
      <c r="B61" s="26"/>
      <c r="C61" s="26"/>
      <c r="D61" s="26"/>
      <c r="E61" s="26"/>
      <c r="F61" s="26"/>
      <c r="G61" s="26"/>
      <c r="H61" s="26"/>
      <c r="I61" s="26"/>
      <c r="J61" s="26"/>
      <c r="K61" s="26"/>
      <c r="L61" s="26"/>
      <c r="M61" s="26"/>
      <c r="N61" s="26"/>
      <c r="O61" s="26"/>
      <c r="P61" s="26"/>
      <c r="Q61" s="26"/>
      <c r="R61" s="26"/>
      <c r="S61" s="26"/>
      <c r="T61" s="26"/>
      <c r="U61" s="26"/>
    </row>
    <row r="62" spans="2:21" x14ac:dyDescent="0.2">
      <c r="B62" s="26"/>
      <c r="C62" s="26"/>
      <c r="D62" s="26"/>
      <c r="E62" s="26"/>
      <c r="F62" s="26"/>
      <c r="G62" s="26"/>
      <c r="H62" s="26"/>
      <c r="I62" s="26"/>
      <c r="J62" s="26"/>
      <c r="K62" s="26"/>
      <c r="L62" s="26"/>
      <c r="M62" s="26"/>
      <c r="N62" s="26"/>
      <c r="O62" s="26"/>
      <c r="P62" s="26"/>
      <c r="Q62" s="26"/>
      <c r="R62" s="26"/>
      <c r="S62" s="26"/>
      <c r="T62" s="26"/>
      <c r="U62" s="26"/>
    </row>
    <row r="63" spans="2:21" x14ac:dyDescent="0.2">
      <c r="B63" s="26"/>
      <c r="C63" s="26"/>
      <c r="D63" s="26"/>
      <c r="E63" s="26"/>
      <c r="F63" s="26"/>
      <c r="G63" s="26"/>
      <c r="H63" s="26"/>
      <c r="I63" s="26"/>
      <c r="J63" s="26"/>
      <c r="K63" s="26"/>
      <c r="L63" s="26"/>
      <c r="M63" s="26"/>
      <c r="N63" s="26"/>
      <c r="O63" s="26"/>
      <c r="P63" s="26"/>
      <c r="Q63" s="26"/>
      <c r="R63" s="26"/>
      <c r="S63" s="26"/>
      <c r="T63" s="26"/>
      <c r="U63" s="26"/>
    </row>
    <row r="64" spans="2:21" x14ac:dyDescent="0.2">
      <c r="B64" s="26"/>
      <c r="C64" s="26"/>
      <c r="D64" s="26"/>
      <c r="E64" s="26"/>
      <c r="F64" s="26"/>
      <c r="G64" s="26"/>
      <c r="H64" s="26"/>
      <c r="I64" s="26"/>
      <c r="J64" s="26"/>
      <c r="K64" s="26"/>
      <c r="L64" s="26"/>
      <c r="M64" s="26"/>
      <c r="N64" s="26"/>
      <c r="O64" s="26"/>
      <c r="P64" s="26"/>
      <c r="Q64" s="26"/>
      <c r="R64" s="26"/>
      <c r="S64" s="26"/>
      <c r="T64" s="26"/>
      <c r="U64" s="26"/>
    </row>
  </sheetData>
  <phoneticPr fontId="0" type="noConversion"/>
  <conditionalFormatting sqref="C45:Q45">
    <cfRule type="containsText" dxfId="1183" priority="1" stopIfTrue="1" operator="containsText" text="O">
      <formula>NOT(ISERROR(SEARCH("O",C45)))</formula>
    </cfRule>
    <cfRule type="containsText" dxfId="1182" priority="2" stopIfTrue="1" operator="containsText" text="R">
      <formula>NOT(ISERROR(SEARCH("R",C45)))</formula>
    </cfRule>
    <cfRule type="containsText" dxfId="1181" priority="3" stopIfTrue="1" operator="containsText" text="V">
      <formula>NOT(ISERROR(SEARCH("V",C45)))</formula>
    </cfRule>
  </conditionalFormatting>
  <hyperlinks>
    <hyperlink ref="B51" r:id="rId1"/>
  </hyperlinks>
  <pageMargins left="0.75" right="0.75" top="1" bottom="1" header="0.5" footer="0.5"/>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Y209"/>
  <sheetViews>
    <sheetView zoomScale="80" zoomScaleNormal="80" workbookViewId="0">
      <selection activeCell="A2" sqref="A2"/>
    </sheetView>
  </sheetViews>
  <sheetFormatPr defaultRowHeight="12.75" x14ac:dyDescent="0.2"/>
  <cols>
    <col min="1" max="1" width="5.42578125" style="30" customWidth="1"/>
    <col min="2" max="2" width="21" style="30" customWidth="1"/>
    <col min="3" max="3" width="11" style="30" customWidth="1"/>
    <col min="4" max="17" width="8" style="30" customWidth="1"/>
    <col min="18" max="16384" width="9.140625" style="30"/>
  </cols>
  <sheetData>
    <row r="1" spans="2:17" x14ac:dyDescent="0.2">
      <c r="B1" s="1" t="s">
        <v>3</v>
      </c>
      <c r="C1" s="22" t="s">
        <v>40</v>
      </c>
      <c r="D1" s="1"/>
      <c r="E1" s="22"/>
      <c r="F1" s="22"/>
      <c r="G1" s="22"/>
      <c r="H1" s="22"/>
      <c r="I1" s="22"/>
      <c r="J1" s="22"/>
      <c r="K1" s="22"/>
    </row>
    <row r="2" spans="2:17" x14ac:dyDescent="0.2">
      <c r="B2" s="1" t="s">
        <v>23</v>
      </c>
      <c r="C2" s="32" t="s">
        <v>155</v>
      </c>
      <c r="D2" s="1"/>
      <c r="E2" s="32"/>
      <c r="F2" s="22"/>
      <c r="G2" s="22"/>
      <c r="H2" s="22"/>
      <c r="I2" s="22"/>
      <c r="J2" s="22"/>
      <c r="K2" s="22"/>
    </row>
    <row r="3" spans="2:17" ht="15" customHeight="1" x14ac:dyDescent="0.2">
      <c r="B3" s="1" t="s">
        <v>0</v>
      </c>
      <c r="C3" s="22" t="s">
        <v>41</v>
      </c>
      <c r="D3" s="1"/>
      <c r="E3" s="22"/>
      <c r="F3" s="22"/>
      <c r="G3" s="22"/>
      <c r="H3" s="22"/>
      <c r="I3" s="22"/>
      <c r="J3" s="22"/>
      <c r="K3" s="22"/>
    </row>
    <row r="4" spans="2:17" ht="13.5" customHeight="1" x14ac:dyDescent="0.2">
      <c r="B4" s="1" t="s">
        <v>1</v>
      </c>
      <c r="C4" s="54" t="s">
        <v>42</v>
      </c>
      <c r="D4" s="1"/>
      <c r="E4" s="54"/>
      <c r="F4" s="22"/>
      <c r="G4" s="22"/>
      <c r="H4" s="22"/>
      <c r="I4" s="22"/>
      <c r="J4" s="22"/>
      <c r="K4" s="22"/>
    </row>
    <row r="5" spans="2:17" x14ac:dyDescent="0.2">
      <c r="B5" s="7" t="s">
        <v>58</v>
      </c>
      <c r="C5" s="14">
        <v>42177</v>
      </c>
      <c r="D5" s="7"/>
      <c r="E5" s="14"/>
      <c r="F5" s="26"/>
      <c r="G5" s="26"/>
      <c r="H5" s="26"/>
      <c r="I5" s="26"/>
      <c r="J5" s="22"/>
      <c r="K5" s="22"/>
    </row>
    <row r="6" spans="2:17" x14ac:dyDescent="0.2">
      <c r="B6" s="7"/>
      <c r="C6" s="7"/>
      <c r="D6" s="7"/>
      <c r="E6" s="51"/>
      <c r="F6" s="52"/>
      <c r="G6" s="52"/>
      <c r="H6" s="52"/>
      <c r="I6" s="52"/>
    </row>
    <row r="7" spans="2:17" x14ac:dyDescent="0.2">
      <c r="B7" s="7"/>
      <c r="C7" s="7"/>
      <c r="D7" s="7"/>
      <c r="E7" s="51"/>
      <c r="F7" s="52"/>
      <c r="G7" s="52"/>
      <c r="H7" s="52"/>
      <c r="I7" s="52"/>
    </row>
    <row r="8" spans="2:17" x14ac:dyDescent="0.2">
      <c r="B8" s="7"/>
      <c r="C8" s="7"/>
      <c r="D8" s="7"/>
      <c r="E8" s="51"/>
      <c r="F8" s="52"/>
      <c r="G8" s="52"/>
      <c r="H8" s="52"/>
      <c r="I8" s="52"/>
    </row>
    <row r="9" spans="2:17" x14ac:dyDescent="0.2">
      <c r="B9" s="10"/>
      <c r="C9" s="4" t="s">
        <v>100</v>
      </c>
      <c r="D9" s="4" t="s">
        <v>101</v>
      </c>
      <c r="E9" s="4" t="s">
        <v>102</v>
      </c>
      <c r="F9" s="4" t="s">
        <v>103</v>
      </c>
      <c r="G9" s="4" t="s">
        <v>104</v>
      </c>
      <c r="H9" s="4" t="s">
        <v>105</v>
      </c>
      <c r="I9" s="4" t="s">
        <v>106</v>
      </c>
      <c r="J9" s="4" t="s">
        <v>107</v>
      </c>
      <c r="K9" s="4" t="s">
        <v>108</v>
      </c>
      <c r="L9" s="4" t="s">
        <v>139</v>
      </c>
      <c r="M9" s="4" t="s">
        <v>152</v>
      </c>
      <c r="N9" s="4" t="s">
        <v>162</v>
      </c>
      <c r="O9" s="79" t="s">
        <v>168</v>
      </c>
      <c r="P9" s="79" t="s">
        <v>198</v>
      </c>
      <c r="Q9" s="79" t="s">
        <v>216</v>
      </c>
    </row>
    <row r="10" spans="2:17" x14ac:dyDescent="0.2">
      <c r="B10" s="37" t="s">
        <v>14</v>
      </c>
      <c r="C10" s="56">
        <v>5.8</v>
      </c>
      <c r="D10" s="56">
        <v>5.8</v>
      </c>
      <c r="E10" s="56">
        <v>5.8</v>
      </c>
      <c r="F10" s="56">
        <v>5.8</v>
      </c>
      <c r="G10" s="55">
        <v>5.8</v>
      </c>
      <c r="H10" s="55">
        <v>6.7</v>
      </c>
      <c r="I10" s="55">
        <v>7.7</v>
      </c>
      <c r="J10" s="55">
        <v>9</v>
      </c>
      <c r="K10" s="55">
        <v>8.5</v>
      </c>
      <c r="L10" s="55">
        <v>9.9</v>
      </c>
      <c r="M10" s="55">
        <v>10.4</v>
      </c>
      <c r="N10" s="55">
        <v>11.4</v>
      </c>
      <c r="O10" s="55">
        <v>12.1</v>
      </c>
      <c r="P10" s="88">
        <v>12.4</v>
      </c>
      <c r="Q10" s="56">
        <v>12.4</v>
      </c>
    </row>
    <row r="11" spans="2:17" x14ac:dyDescent="0.2">
      <c r="B11" s="37" t="s">
        <v>16</v>
      </c>
      <c r="C11" s="56">
        <v>22.7</v>
      </c>
      <c r="D11" s="56">
        <v>22.7</v>
      </c>
      <c r="E11" s="56">
        <v>22.7</v>
      </c>
      <c r="F11" s="56">
        <v>22.7</v>
      </c>
      <c r="G11" s="55">
        <v>22.7</v>
      </c>
      <c r="H11" s="55">
        <v>23.9</v>
      </c>
      <c r="I11" s="55">
        <v>25.5</v>
      </c>
      <c r="J11" s="55">
        <v>27.5</v>
      </c>
      <c r="K11" s="55">
        <v>28.4</v>
      </c>
      <c r="L11" s="55">
        <v>30.3</v>
      </c>
      <c r="M11" s="55">
        <v>30.8</v>
      </c>
      <c r="N11" s="55">
        <v>30.9</v>
      </c>
      <c r="O11" s="55">
        <v>32.1</v>
      </c>
      <c r="P11" s="88">
        <v>32.6</v>
      </c>
      <c r="Q11" s="56">
        <v>32.6</v>
      </c>
    </row>
    <row r="12" spans="2:17" x14ac:dyDescent="0.2">
      <c r="B12" s="37" t="s">
        <v>9</v>
      </c>
      <c r="C12" s="56">
        <v>1.9</v>
      </c>
      <c r="D12" s="56">
        <v>1.9</v>
      </c>
      <c r="E12" s="56">
        <v>1.9</v>
      </c>
      <c r="F12" s="56">
        <v>1.9</v>
      </c>
      <c r="G12" s="55">
        <v>1.9</v>
      </c>
      <c r="H12" s="55">
        <v>2.2999999999999998</v>
      </c>
      <c r="I12" s="55">
        <v>2.7</v>
      </c>
      <c r="J12" s="55">
        <v>3.4</v>
      </c>
      <c r="K12" s="55">
        <v>3.8</v>
      </c>
      <c r="L12" s="55">
        <v>5.2</v>
      </c>
      <c r="M12" s="55">
        <v>5.7</v>
      </c>
      <c r="N12" s="55">
        <v>6.1</v>
      </c>
      <c r="O12" s="55">
        <v>7.4</v>
      </c>
      <c r="P12" s="88">
        <v>7.9</v>
      </c>
      <c r="Q12" s="56">
        <v>7.9</v>
      </c>
    </row>
    <row r="13" spans="2:17" x14ac:dyDescent="0.2">
      <c r="B13" s="37" t="s">
        <v>60</v>
      </c>
      <c r="C13" s="56">
        <v>9.6</v>
      </c>
      <c r="D13" s="56">
        <v>9.6</v>
      </c>
      <c r="E13" s="56">
        <v>9.6</v>
      </c>
      <c r="F13" s="56">
        <v>9.6</v>
      </c>
      <c r="G13" s="55">
        <v>9.5</v>
      </c>
      <c r="H13" s="55">
        <v>9.4</v>
      </c>
      <c r="I13" s="55">
        <v>9.6</v>
      </c>
      <c r="J13" s="55">
        <v>9.1999999999999993</v>
      </c>
      <c r="K13" s="55">
        <v>10.5</v>
      </c>
      <c r="L13" s="55">
        <v>12.2</v>
      </c>
      <c r="M13" s="55">
        <v>14.1</v>
      </c>
      <c r="N13" s="55">
        <v>14.3</v>
      </c>
      <c r="O13" s="55">
        <v>16</v>
      </c>
      <c r="P13" s="88">
        <v>19</v>
      </c>
      <c r="Q13" s="56">
        <v>19</v>
      </c>
    </row>
    <row r="14" spans="2:17" x14ac:dyDescent="0.2">
      <c r="B14" s="37" t="s">
        <v>39</v>
      </c>
      <c r="C14" s="56">
        <v>3.1</v>
      </c>
      <c r="D14" s="56">
        <v>3.1</v>
      </c>
      <c r="E14" s="56">
        <v>3.1</v>
      </c>
      <c r="F14" s="56">
        <v>3.1</v>
      </c>
      <c r="G14" s="55">
        <v>3.1</v>
      </c>
      <c r="H14" s="55">
        <v>3.1</v>
      </c>
      <c r="I14" s="55">
        <v>3.3</v>
      </c>
      <c r="J14" s="55">
        <v>4</v>
      </c>
      <c r="K14" s="55">
        <v>5.0999999999999996</v>
      </c>
      <c r="L14" s="55">
        <v>5.6</v>
      </c>
      <c r="M14" s="55">
        <v>6</v>
      </c>
      <c r="N14" s="55">
        <v>6</v>
      </c>
      <c r="O14" s="55">
        <v>6.8</v>
      </c>
      <c r="P14" s="88">
        <v>8.1</v>
      </c>
      <c r="Q14" s="56">
        <v>8.1</v>
      </c>
    </row>
    <row r="15" spans="2:17" x14ac:dyDescent="0.2">
      <c r="B15" s="37" t="s">
        <v>188</v>
      </c>
      <c r="C15" s="56">
        <v>13.2</v>
      </c>
      <c r="D15" s="56">
        <v>13.2</v>
      </c>
      <c r="E15" s="56">
        <v>13.2</v>
      </c>
      <c r="F15" s="56">
        <v>13.2</v>
      </c>
      <c r="G15" s="55">
        <v>13.2</v>
      </c>
      <c r="H15" s="55">
        <v>12.8</v>
      </c>
      <c r="I15" s="55">
        <v>12.8</v>
      </c>
      <c r="J15" s="55">
        <v>12.1</v>
      </c>
      <c r="K15" s="55">
        <v>12.1</v>
      </c>
      <c r="L15" s="55">
        <v>13.1</v>
      </c>
      <c r="M15" s="55">
        <v>14.3</v>
      </c>
      <c r="N15" s="55">
        <v>15.4</v>
      </c>
      <c r="O15" s="55">
        <v>16.8</v>
      </c>
      <c r="P15" s="88">
        <v>18</v>
      </c>
      <c r="Q15" s="56">
        <v>18</v>
      </c>
    </row>
    <row r="16" spans="2:17" x14ac:dyDescent="0.2">
      <c r="B16" s="37" t="s">
        <v>8</v>
      </c>
      <c r="C16" s="56">
        <v>14.5</v>
      </c>
      <c r="D16" s="56">
        <v>14.5</v>
      </c>
      <c r="E16" s="56">
        <v>14.5</v>
      </c>
      <c r="F16" s="56">
        <v>14.5</v>
      </c>
      <c r="G16" s="55">
        <v>14.5</v>
      </c>
      <c r="H16" s="55">
        <v>15.6</v>
      </c>
      <c r="I16" s="55">
        <v>15.9</v>
      </c>
      <c r="J16" s="55">
        <v>17.8</v>
      </c>
      <c r="K16" s="55">
        <v>18.600000000000001</v>
      </c>
      <c r="L16" s="55">
        <v>20</v>
      </c>
      <c r="M16" s="55">
        <v>22</v>
      </c>
      <c r="N16" s="55">
        <v>23.4</v>
      </c>
      <c r="O16" s="55">
        <v>25.6</v>
      </c>
      <c r="P16" s="88">
        <v>27.2</v>
      </c>
      <c r="Q16" s="56">
        <v>27.2</v>
      </c>
    </row>
    <row r="17" spans="2:17" x14ac:dyDescent="0.2">
      <c r="B17" s="37" t="s">
        <v>17</v>
      </c>
      <c r="C17" s="56">
        <v>8.3000000000000007</v>
      </c>
      <c r="D17" s="56">
        <v>8.3000000000000007</v>
      </c>
      <c r="E17" s="56">
        <v>8.3000000000000007</v>
      </c>
      <c r="F17" s="56">
        <v>8.3000000000000007</v>
      </c>
      <c r="G17" s="55">
        <v>8.3000000000000007</v>
      </c>
      <c r="H17" s="55">
        <v>8.4</v>
      </c>
      <c r="I17" s="55">
        <v>9.1999999999999993</v>
      </c>
      <c r="J17" s="55">
        <v>9.6999999999999993</v>
      </c>
      <c r="K17" s="55">
        <v>10.8</v>
      </c>
      <c r="L17" s="55">
        <v>13</v>
      </c>
      <c r="M17" s="55">
        <v>13.8</v>
      </c>
      <c r="N17" s="55">
        <v>13.2</v>
      </c>
      <c r="O17" s="55">
        <v>14.3</v>
      </c>
      <c r="P17" s="88">
        <v>15.4</v>
      </c>
      <c r="Q17" s="56">
        <v>15.4</v>
      </c>
    </row>
    <row r="18" spans="2:17" x14ac:dyDescent="0.2">
      <c r="B18" s="37" t="s">
        <v>25</v>
      </c>
      <c r="C18" s="56">
        <v>18.399999999999999</v>
      </c>
      <c r="D18" s="56">
        <v>18.399999999999999</v>
      </c>
      <c r="E18" s="56">
        <v>18.399999999999999</v>
      </c>
      <c r="F18" s="56">
        <v>18.399999999999999</v>
      </c>
      <c r="G18" s="55">
        <v>18.399999999999999</v>
      </c>
      <c r="H18" s="55">
        <v>17.5</v>
      </c>
      <c r="I18" s="55">
        <v>16.100000000000001</v>
      </c>
      <c r="J18" s="55">
        <v>17.100000000000001</v>
      </c>
      <c r="K18" s="55">
        <v>18.899999999999999</v>
      </c>
      <c r="L18" s="55">
        <v>23</v>
      </c>
      <c r="M18" s="55">
        <v>24.6</v>
      </c>
      <c r="N18" s="55">
        <v>25.5</v>
      </c>
      <c r="O18" s="55">
        <v>25.8</v>
      </c>
      <c r="P18" s="88">
        <v>25.6</v>
      </c>
      <c r="Q18" s="56">
        <v>25.6</v>
      </c>
    </row>
    <row r="19" spans="2:17" x14ac:dyDescent="0.2">
      <c r="B19" s="37" t="s">
        <v>11</v>
      </c>
      <c r="C19" s="56">
        <v>29.2</v>
      </c>
      <c r="D19" s="56">
        <v>29.2</v>
      </c>
      <c r="E19" s="56">
        <v>29.2</v>
      </c>
      <c r="F19" s="56">
        <v>29.2</v>
      </c>
      <c r="G19" s="55">
        <v>29.2</v>
      </c>
      <c r="H19" s="55">
        <v>28.8</v>
      </c>
      <c r="I19" s="55">
        <v>30</v>
      </c>
      <c r="J19" s="55">
        <v>29.6</v>
      </c>
      <c r="K19" s="55">
        <v>31.4</v>
      </c>
      <c r="L19" s="55">
        <v>31.5</v>
      </c>
      <c r="M19" s="55">
        <v>32.5</v>
      </c>
      <c r="N19" s="55">
        <v>32.9</v>
      </c>
      <c r="O19" s="55">
        <v>34.5</v>
      </c>
      <c r="P19" s="88">
        <v>36.799999999999997</v>
      </c>
      <c r="Q19" s="56">
        <v>36.799999999999997</v>
      </c>
    </row>
    <row r="20" spans="2:17" ht="12.75" customHeight="1" x14ac:dyDescent="0.2">
      <c r="B20" s="37" t="s">
        <v>5</v>
      </c>
      <c r="C20" s="56">
        <v>9.3000000000000007</v>
      </c>
      <c r="D20" s="56">
        <v>9.3000000000000007</v>
      </c>
      <c r="E20" s="56">
        <v>9.3000000000000007</v>
      </c>
      <c r="F20" s="56">
        <v>9.3000000000000007</v>
      </c>
      <c r="G20" s="55">
        <v>9.4</v>
      </c>
      <c r="H20" s="55">
        <v>9.6</v>
      </c>
      <c r="I20" s="55">
        <v>9.5</v>
      </c>
      <c r="J20" s="55">
        <v>10.3</v>
      </c>
      <c r="K20" s="55">
        <v>11.2</v>
      </c>
      <c r="L20" s="55">
        <v>12.3</v>
      </c>
      <c r="M20" s="55">
        <v>12.8</v>
      </c>
      <c r="N20" s="55">
        <v>11.2</v>
      </c>
      <c r="O20" s="55">
        <v>13.6</v>
      </c>
      <c r="P20" s="88">
        <v>14.2</v>
      </c>
      <c r="Q20" s="56">
        <v>14.2</v>
      </c>
    </row>
    <row r="21" spans="2:17" x14ac:dyDescent="0.2">
      <c r="B21" s="37" t="s">
        <v>18</v>
      </c>
      <c r="C21" s="56">
        <v>6.9</v>
      </c>
      <c r="D21" s="56">
        <v>6.9</v>
      </c>
      <c r="E21" s="56">
        <v>6.9</v>
      </c>
      <c r="F21" s="56">
        <v>6.9</v>
      </c>
      <c r="G21" s="55">
        <v>6.9</v>
      </c>
      <c r="H21" s="55">
        <v>7</v>
      </c>
      <c r="I21" s="55">
        <v>7.2</v>
      </c>
      <c r="J21" s="55">
        <v>8.1999999999999993</v>
      </c>
      <c r="K21" s="55">
        <v>8</v>
      </c>
      <c r="L21" s="55">
        <v>8.5</v>
      </c>
      <c r="M21" s="55">
        <v>9.8000000000000007</v>
      </c>
      <c r="N21" s="55">
        <v>10.9</v>
      </c>
      <c r="O21" s="55">
        <v>13.4</v>
      </c>
      <c r="P21" s="88">
        <v>15</v>
      </c>
      <c r="Q21" s="56">
        <v>15</v>
      </c>
    </row>
    <row r="22" spans="2:17" x14ac:dyDescent="0.2">
      <c r="B22" s="37" t="s">
        <v>19</v>
      </c>
      <c r="C22" s="56">
        <v>4.4000000000000004</v>
      </c>
      <c r="D22" s="56">
        <v>4.4000000000000004</v>
      </c>
      <c r="E22" s="56">
        <v>4.4000000000000004</v>
      </c>
      <c r="F22" s="56">
        <v>4.4000000000000004</v>
      </c>
      <c r="G22" s="55">
        <v>4.4000000000000004</v>
      </c>
      <c r="H22" s="55">
        <v>4.5</v>
      </c>
      <c r="I22" s="55">
        <v>5.0999999999999996</v>
      </c>
      <c r="J22" s="55">
        <v>5.9</v>
      </c>
      <c r="K22" s="55">
        <v>6.5</v>
      </c>
      <c r="L22" s="55">
        <v>8</v>
      </c>
      <c r="M22" s="55">
        <v>8.6</v>
      </c>
      <c r="N22" s="55">
        <v>9.1</v>
      </c>
      <c r="O22" s="55">
        <v>9.5</v>
      </c>
      <c r="P22" s="88">
        <v>9.8000000000000007</v>
      </c>
      <c r="Q22" s="56">
        <v>9.8000000000000007</v>
      </c>
    </row>
    <row r="23" spans="2:17" x14ac:dyDescent="0.2">
      <c r="B23" s="37" t="s">
        <v>7</v>
      </c>
      <c r="C23" s="56">
        <v>2.4</v>
      </c>
      <c r="D23" s="56">
        <v>2.4</v>
      </c>
      <c r="E23" s="56">
        <v>2.4</v>
      </c>
      <c r="F23" s="56">
        <v>2.4</v>
      </c>
      <c r="G23" s="55">
        <v>2.4</v>
      </c>
      <c r="H23" s="55">
        <v>2.9</v>
      </c>
      <c r="I23" s="55">
        <v>3.1</v>
      </c>
      <c r="J23" s="55">
        <v>3.6</v>
      </c>
      <c r="K23" s="55">
        <v>4.0999999999999996</v>
      </c>
      <c r="L23" s="55">
        <v>5.0999999999999996</v>
      </c>
      <c r="M23" s="55">
        <v>5.6</v>
      </c>
      <c r="N23" s="55">
        <v>6.6</v>
      </c>
      <c r="O23" s="55">
        <v>7.3</v>
      </c>
      <c r="P23" s="88">
        <v>7.8</v>
      </c>
      <c r="Q23" s="56">
        <v>7.8</v>
      </c>
    </row>
    <row r="24" spans="2:17" x14ac:dyDescent="0.2">
      <c r="B24" s="37" t="s">
        <v>13</v>
      </c>
      <c r="C24" s="56">
        <v>5.7</v>
      </c>
      <c r="D24" s="56">
        <v>5.7</v>
      </c>
      <c r="E24" s="56">
        <v>5.7</v>
      </c>
      <c r="F24" s="56">
        <v>5.7</v>
      </c>
      <c r="G24" s="55">
        <v>5.6</v>
      </c>
      <c r="H24" s="55">
        <v>5.8</v>
      </c>
      <c r="I24" s="55">
        <v>6.4</v>
      </c>
      <c r="J24" s="55">
        <v>6.4</v>
      </c>
      <c r="K24" s="55">
        <v>7.3</v>
      </c>
      <c r="L24" s="55">
        <v>9.1</v>
      </c>
      <c r="M24" s="55">
        <v>10.5</v>
      </c>
      <c r="N24" s="55">
        <v>12.1</v>
      </c>
      <c r="O24" s="55">
        <v>15.4</v>
      </c>
      <c r="P24" s="88">
        <v>16.7</v>
      </c>
      <c r="Q24" s="56">
        <v>16.7</v>
      </c>
    </row>
    <row r="25" spans="2:17" x14ac:dyDescent="0.2">
      <c r="B25" s="37" t="s">
        <v>26</v>
      </c>
      <c r="C25" s="56">
        <v>32.799999999999997</v>
      </c>
      <c r="D25" s="56">
        <v>32.799999999999997</v>
      </c>
      <c r="E25" s="56">
        <v>32.799999999999997</v>
      </c>
      <c r="F25" s="56">
        <v>32.799999999999997</v>
      </c>
      <c r="G25" s="55">
        <v>32.799999999999997</v>
      </c>
      <c r="H25" s="55">
        <v>32.299999999999997</v>
      </c>
      <c r="I25" s="55">
        <v>31.1</v>
      </c>
      <c r="J25" s="55">
        <v>29.6</v>
      </c>
      <c r="K25" s="55">
        <v>29.8</v>
      </c>
      <c r="L25" s="55">
        <v>34.299999999999997</v>
      </c>
      <c r="M25" s="55">
        <v>30.4</v>
      </c>
      <c r="N25" s="55">
        <v>33.5</v>
      </c>
      <c r="O25" s="55">
        <v>35.799999999999997</v>
      </c>
      <c r="P25" s="88">
        <v>37.1</v>
      </c>
      <c r="Q25" s="56">
        <v>37.1</v>
      </c>
    </row>
    <row r="26" spans="2:17" ht="12" customHeight="1" x14ac:dyDescent="0.2">
      <c r="B26" s="37" t="s">
        <v>27</v>
      </c>
      <c r="C26" s="56">
        <v>17.2</v>
      </c>
      <c r="D26" s="56">
        <v>17.2</v>
      </c>
      <c r="E26" s="56">
        <v>17.2</v>
      </c>
      <c r="F26" s="56">
        <v>17.2</v>
      </c>
      <c r="G26" s="55">
        <v>17.2</v>
      </c>
      <c r="H26" s="55">
        <v>17</v>
      </c>
      <c r="I26" s="55">
        <v>17</v>
      </c>
      <c r="J26" s="55">
        <v>16.7</v>
      </c>
      <c r="K26" s="55">
        <v>18</v>
      </c>
      <c r="L26" s="55">
        <v>20</v>
      </c>
      <c r="M26" s="55">
        <v>19.8</v>
      </c>
      <c r="N26" s="55">
        <v>20.2</v>
      </c>
      <c r="O26" s="55">
        <v>21.7</v>
      </c>
      <c r="P26" s="88">
        <v>23</v>
      </c>
      <c r="Q26" s="56">
        <v>23</v>
      </c>
    </row>
    <row r="27" spans="2:17" x14ac:dyDescent="0.2">
      <c r="B27" s="37" t="s">
        <v>4</v>
      </c>
      <c r="C27" s="56">
        <v>0.9</v>
      </c>
      <c r="D27" s="56">
        <v>0.9</v>
      </c>
      <c r="E27" s="56">
        <v>0.9</v>
      </c>
      <c r="F27" s="56">
        <v>0.9</v>
      </c>
      <c r="G27" s="55">
        <v>0.9</v>
      </c>
      <c r="H27" s="55">
        <v>1.4</v>
      </c>
      <c r="I27" s="55">
        <v>1.5</v>
      </c>
      <c r="J27" s="55">
        <v>2.7</v>
      </c>
      <c r="K27" s="55">
        <v>2.8</v>
      </c>
      <c r="L27" s="55">
        <v>2.9</v>
      </c>
      <c r="M27" s="55">
        <v>2.9</v>
      </c>
      <c r="N27" s="55">
        <v>2.9</v>
      </c>
      <c r="O27" s="55">
        <v>3.1</v>
      </c>
      <c r="P27" s="88">
        <v>3.6</v>
      </c>
      <c r="Q27" s="90">
        <v>3.6</v>
      </c>
    </row>
    <row r="28" spans="2:17" x14ac:dyDescent="0.2">
      <c r="B28" s="37" t="s">
        <v>28</v>
      </c>
      <c r="C28" s="56">
        <v>0.3</v>
      </c>
      <c r="D28" s="56">
        <v>0.3</v>
      </c>
      <c r="E28" s="56">
        <v>0.3</v>
      </c>
      <c r="F28" s="56">
        <v>0.3</v>
      </c>
      <c r="G28" s="55">
        <v>0.1</v>
      </c>
      <c r="H28" s="55">
        <v>0.2</v>
      </c>
      <c r="I28" s="55">
        <v>0.2</v>
      </c>
      <c r="J28" s="55">
        <v>0.2</v>
      </c>
      <c r="K28" s="55">
        <v>0.2</v>
      </c>
      <c r="L28" s="55">
        <v>0.2</v>
      </c>
      <c r="M28" s="55">
        <v>1</v>
      </c>
      <c r="N28" s="55">
        <v>1.4</v>
      </c>
      <c r="O28" s="55">
        <v>2.7</v>
      </c>
      <c r="P28" s="88">
        <v>3.8</v>
      </c>
      <c r="Q28" s="56">
        <v>3.8</v>
      </c>
    </row>
    <row r="29" spans="2:17" x14ac:dyDescent="0.2">
      <c r="B29" s="37" t="s">
        <v>10</v>
      </c>
      <c r="C29" s="56">
        <v>1.9</v>
      </c>
      <c r="D29" s="56">
        <v>1.9</v>
      </c>
      <c r="E29" s="56">
        <v>1.9</v>
      </c>
      <c r="F29" s="56">
        <v>1.9</v>
      </c>
      <c r="G29" s="55">
        <v>1.9</v>
      </c>
      <c r="H29" s="55">
        <v>2.2999999999999998</v>
      </c>
      <c r="I29" s="55">
        <v>2.6</v>
      </c>
      <c r="J29" s="55">
        <v>3.1</v>
      </c>
      <c r="K29" s="55">
        <v>3.4</v>
      </c>
      <c r="L29" s="55">
        <v>4.0999999999999996</v>
      </c>
      <c r="M29" s="55">
        <v>3.7</v>
      </c>
      <c r="N29" s="55">
        <v>4.3</v>
      </c>
      <c r="O29" s="55">
        <v>4.5</v>
      </c>
      <c r="P29" s="88">
        <v>4.5</v>
      </c>
      <c r="Q29" s="56">
        <v>4.5</v>
      </c>
    </row>
    <row r="30" spans="2:17" x14ac:dyDescent="0.2">
      <c r="B30" s="37" t="s">
        <v>20</v>
      </c>
      <c r="C30" s="56">
        <v>7</v>
      </c>
      <c r="D30" s="56">
        <v>7</v>
      </c>
      <c r="E30" s="56">
        <v>7</v>
      </c>
      <c r="F30" s="56">
        <v>7</v>
      </c>
      <c r="G30" s="55">
        <v>6.9</v>
      </c>
      <c r="H30" s="55">
        <v>6.9</v>
      </c>
      <c r="I30" s="55">
        <v>6.9</v>
      </c>
      <c r="J30" s="55">
        <v>6.9</v>
      </c>
      <c r="K30" s="55">
        <v>7.7</v>
      </c>
      <c r="L30" s="55">
        <v>8.6999999999999993</v>
      </c>
      <c r="M30" s="55">
        <v>9.1999999999999993</v>
      </c>
      <c r="N30" s="55">
        <v>10.3</v>
      </c>
      <c r="O30" s="55">
        <v>10.9</v>
      </c>
      <c r="P30" s="88">
        <v>11.3</v>
      </c>
      <c r="Q30" s="56">
        <v>11.3</v>
      </c>
    </row>
    <row r="31" spans="2:17" x14ac:dyDescent="0.2">
      <c r="B31" s="37" t="s">
        <v>6</v>
      </c>
      <c r="C31" s="56">
        <v>19.2</v>
      </c>
      <c r="D31" s="56">
        <v>19.2</v>
      </c>
      <c r="E31" s="56">
        <v>19.2</v>
      </c>
      <c r="F31" s="56">
        <v>19.2</v>
      </c>
      <c r="G31" s="55">
        <v>19.2</v>
      </c>
      <c r="H31" s="55">
        <v>19.5</v>
      </c>
      <c r="I31" s="55">
        <v>20.8</v>
      </c>
      <c r="J31" s="55">
        <v>21.9</v>
      </c>
      <c r="K31" s="55">
        <v>23</v>
      </c>
      <c r="L31" s="55">
        <v>24.4</v>
      </c>
      <c r="M31" s="55">
        <v>24.2</v>
      </c>
      <c r="N31" s="55">
        <v>24.7</v>
      </c>
      <c r="O31" s="55">
        <v>25</v>
      </c>
      <c r="P31" s="88">
        <v>25.7</v>
      </c>
      <c r="Q31" s="56">
        <v>25.7</v>
      </c>
    </row>
    <row r="32" spans="2:17" x14ac:dyDescent="0.2">
      <c r="B32" s="38" t="s">
        <v>29</v>
      </c>
      <c r="C32" s="56">
        <v>5.3</v>
      </c>
      <c r="D32" s="56">
        <v>5.3</v>
      </c>
      <c r="E32" s="56">
        <v>5.3</v>
      </c>
      <c r="F32" s="56">
        <v>5.3</v>
      </c>
      <c r="G32" s="55">
        <v>5.7</v>
      </c>
      <c r="H32" s="55">
        <v>5.9</v>
      </c>
      <c r="I32" s="55">
        <v>6.3</v>
      </c>
      <c r="J32" s="55">
        <v>7.6</v>
      </c>
      <c r="K32" s="55">
        <v>7.7</v>
      </c>
      <c r="L32" s="55">
        <v>9.3000000000000007</v>
      </c>
      <c r="M32" s="55">
        <v>9</v>
      </c>
      <c r="N32" s="55">
        <v>10.3</v>
      </c>
      <c r="O32" s="55">
        <v>10.4</v>
      </c>
      <c r="P32" s="88">
        <v>9.8000000000000007</v>
      </c>
      <c r="Q32" s="56">
        <v>9.8000000000000007</v>
      </c>
    </row>
    <row r="33" spans="2:25" x14ac:dyDescent="0.2">
      <c r="B33" s="38" t="s">
        <v>30</v>
      </c>
      <c r="C33" s="56">
        <v>5.9</v>
      </c>
      <c r="D33" s="56">
        <v>5.9</v>
      </c>
      <c r="E33" s="56">
        <v>5.9</v>
      </c>
      <c r="F33" s="56">
        <v>5.9</v>
      </c>
      <c r="G33" s="55">
        <v>5.9</v>
      </c>
      <c r="H33" s="55">
        <v>6</v>
      </c>
      <c r="I33" s="55">
        <v>6.4</v>
      </c>
      <c r="J33" s="55">
        <v>7.4</v>
      </c>
      <c r="K33" s="55">
        <v>7.6</v>
      </c>
      <c r="L33" s="55">
        <v>8.5</v>
      </c>
      <c r="M33" s="55">
        <v>9.5</v>
      </c>
      <c r="N33" s="55">
        <v>9.5</v>
      </c>
      <c r="O33" s="55">
        <v>11.4</v>
      </c>
      <c r="P33" s="88">
        <v>12.4</v>
      </c>
      <c r="Q33" s="56">
        <v>12.4</v>
      </c>
    </row>
    <row r="34" spans="2:25" x14ac:dyDescent="0.2">
      <c r="B34" s="37" t="s">
        <v>61</v>
      </c>
      <c r="C34" s="56">
        <v>16.8</v>
      </c>
      <c r="D34" s="56">
        <v>16.8</v>
      </c>
      <c r="E34" s="56">
        <v>16.8</v>
      </c>
      <c r="F34" s="56">
        <v>16.8</v>
      </c>
      <c r="G34" s="55">
        <v>17</v>
      </c>
      <c r="H34" s="55">
        <v>17.600000000000001</v>
      </c>
      <c r="I34" s="55">
        <v>17.100000000000001</v>
      </c>
      <c r="J34" s="55">
        <v>18.3</v>
      </c>
      <c r="K34" s="55">
        <v>20.5</v>
      </c>
      <c r="L34" s="55">
        <v>22.7</v>
      </c>
      <c r="M34" s="55">
        <v>23.4</v>
      </c>
      <c r="N34" s="55">
        <v>21.4</v>
      </c>
      <c r="O34" s="55">
        <v>22.8</v>
      </c>
      <c r="P34" s="88">
        <v>23.9</v>
      </c>
      <c r="Q34" s="56">
        <v>23.9</v>
      </c>
    </row>
    <row r="35" spans="2:25" x14ac:dyDescent="0.2">
      <c r="B35" s="37" t="s">
        <v>15</v>
      </c>
      <c r="C35" s="56">
        <v>1.2</v>
      </c>
      <c r="D35" s="56">
        <v>1.2</v>
      </c>
      <c r="E35" s="56">
        <v>1.2</v>
      </c>
      <c r="F35" s="56">
        <v>1.2</v>
      </c>
      <c r="G35" s="55">
        <v>1.2</v>
      </c>
      <c r="H35" s="55">
        <v>1.4</v>
      </c>
      <c r="I35" s="55">
        <v>1.6</v>
      </c>
      <c r="J35" s="55">
        <v>1.8</v>
      </c>
      <c r="K35" s="55">
        <v>2.4</v>
      </c>
      <c r="L35" s="55">
        <v>3</v>
      </c>
      <c r="M35" s="55">
        <v>3.3</v>
      </c>
      <c r="N35" s="55">
        <v>3.8</v>
      </c>
      <c r="O35" s="55">
        <v>4.2</v>
      </c>
      <c r="P35" s="88">
        <v>5.0999999999999996</v>
      </c>
      <c r="Q35" s="56">
        <v>5.0999999999999996</v>
      </c>
    </row>
    <row r="36" spans="2:25" x14ac:dyDescent="0.2">
      <c r="B36" s="37" t="s">
        <v>31</v>
      </c>
      <c r="C36" s="56">
        <v>16.100000000000001</v>
      </c>
      <c r="D36" s="56">
        <v>16.100000000000001</v>
      </c>
      <c r="E36" s="56">
        <v>16.100000000000001</v>
      </c>
      <c r="F36" s="56">
        <v>16.100000000000001</v>
      </c>
      <c r="G36" s="55">
        <v>16.100000000000001</v>
      </c>
      <c r="H36" s="55">
        <v>16</v>
      </c>
      <c r="I36" s="55">
        <v>15.6</v>
      </c>
      <c r="J36" s="55">
        <v>15.6</v>
      </c>
      <c r="K36" s="55">
        <v>15</v>
      </c>
      <c r="L36" s="55">
        <v>19</v>
      </c>
      <c r="M36" s="55">
        <v>19.3</v>
      </c>
      <c r="N36" s="55">
        <v>19.399999999999999</v>
      </c>
      <c r="O36" s="55">
        <v>20.2</v>
      </c>
      <c r="P36" s="88">
        <v>21.5</v>
      </c>
      <c r="Q36" s="56">
        <v>21.5</v>
      </c>
    </row>
    <row r="37" spans="2:25" x14ac:dyDescent="0.2">
      <c r="B37" s="37" t="s">
        <v>12</v>
      </c>
      <c r="C37" s="56">
        <v>38.700000000000003</v>
      </c>
      <c r="D37" s="56">
        <v>38.700000000000003</v>
      </c>
      <c r="E37" s="56">
        <v>38.700000000000003</v>
      </c>
      <c r="F37" s="56">
        <v>38.700000000000003</v>
      </c>
      <c r="G37" s="55">
        <v>38.700000000000003</v>
      </c>
      <c r="H37" s="55">
        <v>40.5</v>
      </c>
      <c r="I37" s="55">
        <v>42.6</v>
      </c>
      <c r="J37" s="55">
        <v>44.1</v>
      </c>
      <c r="K37" s="55">
        <v>45.2</v>
      </c>
      <c r="L37" s="55">
        <v>48.2</v>
      </c>
      <c r="M37" s="55">
        <v>47.2</v>
      </c>
      <c r="N37" s="55">
        <v>48.9</v>
      </c>
      <c r="O37" s="55">
        <v>51.1</v>
      </c>
      <c r="P37" s="88">
        <v>52.1</v>
      </c>
      <c r="Q37" s="56">
        <v>52.1</v>
      </c>
    </row>
    <row r="38" spans="2:25" x14ac:dyDescent="0.2">
      <c r="B38" s="5" t="s">
        <v>189</v>
      </c>
      <c r="C38" s="58">
        <v>8.3000000000000007</v>
      </c>
      <c r="D38" s="58">
        <v>8.3000000000000007</v>
      </c>
      <c r="E38" s="58">
        <v>8.3000000000000007</v>
      </c>
      <c r="F38" s="58">
        <v>8.3000000000000007</v>
      </c>
      <c r="G38" s="57">
        <v>8.3000000000000007</v>
      </c>
      <c r="H38" s="57">
        <v>8.6999999999999993</v>
      </c>
      <c r="I38" s="57">
        <v>9.1999999999999993</v>
      </c>
      <c r="J38" s="57">
        <v>10</v>
      </c>
      <c r="K38" s="57">
        <v>10.5</v>
      </c>
      <c r="L38" s="57">
        <v>11.9</v>
      </c>
      <c r="M38" s="57">
        <v>12.5</v>
      </c>
      <c r="N38" s="57">
        <v>12.9</v>
      </c>
      <c r="O38" s="57">
        <v>14.3</v>
      </c>
      <c r="P38" s="89">
        <v>15</v>
      </c>
      <c r="Q38" s="58">
        <v>15</v>
      </c>
    </row>
    <row r="39" spans="2:25" x14ac:dyDescent="0.2">
      <c r="B39" s="5" t="s">
        <v>64</v>
      </c>
      <c r="C39" s="58"/>
      <c r="D39" s="58"/>
      <c r="E39" s="58"/>
      <c r="F39" s="58"/>
      <c r="G39" s="57"/>
      <c r="H39" s="57"/>
      <c r="I39" s="57"/>
      <c r="J39" s="57"/>
      <c r="K39" s="57"/>
      <c r="L39" s="57"/>
      <c r="M39" s="57"/>
      <c r="N39" s="57"/>
      <c r="O39" s="80"/>
      <c r="P39" s="80"/>
      <c r="Q39" s="80"/>
    </row>
    <row r="40" spans="2:25" x14ac:dyDescent="0.2">
      <c r="B40" s="5" t="s">
        <v>136</v>
      </c>
      <c r="C40" s="57"/>
      <c r="D40" s="57"/>
      <c r="E40" s="57"/>
      <c r="F40" s="57"/>
      <c r="G40" s="57"/>
      <c r="H40" s="57"/>
      <c r="I40" s="57"/>
      <c r="J40" s="57"/>
      <c r="K40" s="57"/>
      <c r="L40" s="57"/>
      <c r="M40" s="57"/>
      <c r="N40" s="58"/>
      <c r="O40" s="80"/>
      <c r="P40" s="80"/>
      <c r="Q40" s="80"/>
    </row>
    <row r="41" spans="2:25" x14ac:dyDescent="0.2">
      <c r="B41" s="5" t="s">
        <v>210</v>
      </c>
      <c r="C41" s="57"/>
      <c r="D41" s="57"/>
      <c r="E41" s="57"/>
      <c r="F41" s="57"/>
      <c r="G41" s="57"/>
      <c r="H41" s="57"/>
      <c r="I41" s="57"/>
      <c r="J41" s="57"/>
      <c r="K41" s="57"/>
      <c r="L41" s="57"/>
      <c r="M41" s="57"/>
      <c r="N41" s="58"/>
      <c r="O41" s="80"/>
      <c r="P41" s="80"/>
      <c r="Q41" s="80"/>
    </row>
    <row r="42" spans="2:25" x14ac:dyDescent="0.2">
      <c r="B42" s="23" t="s">
        <v>184</v>
      </c>
      <c r="C42" s="83">
        <f t="shared" ref="C42:O42" si="0">MIN(C10:C37)</f>
        <v>0.3</v>
      </c>
      <c r="D42" s="83">
        <f t="shared" si="0"/>
        <v>0.3</v>
      </c>
      <c r="E42" s="83">
        <f t="shared" si="0"/>
        <v>0.3</v>
      </c>
      <c r="F42" s="83">
        <f t="shared" si="0"/>
        <v>0.3</v>
      </c>
      <c r="G42" s="83">
        <f t="shared" si="0"/>
        <v>0.1</v>
      </c>
      <c r="H42" s="83">
        <f t="shared" si="0"/>
        <v>0.2</v>
      </c>
      <c r="I42" s="83">
        <f t="shared" si="0"/>
        <v>0.2</v>
      </c>
      <c r="J42" s="83">
        <f t="shared" si="0"/>
        <v>0.2</v>
      </c>
      <c r="K42" s="83">
        <f t="shared" si="0"/>
        <v>0.2</v>
      </c>
      <c r="L42" s="83">
        <f t="shared" si="0"/>
        <v>0.2</v>
      </c>
      <c r="M42" s="83">
        <f t="shared" si="0"/>
        <v>1</v>
      </c>
      <c r="N42" s="83">
        <f t="shared" si="0"/>
        <v>1.4</v>
      </c>
      <c r="O42" s="83">
        <f t="shared" si="0"/>
        <v>2.7</v>
      </c>
      <c r="P42" s="83">
        <f>MIN(P10:P37)</f>
        <v>3.6</v>
      </c>
      <c r="Q42" s="83">
        <f>MIN(Q10:Q37)</f>
        <v>3.6</v>
      </c>
    </row>
    <row r="43" spans="2:25" x14ac:dyDescent="0.2">
      <c r="B43" s="23" t="s">
        <v>185</v>
      </c>
      <c r="C43" s="83">
        <f t="shared" ref="C43:O43" si="1">MAX(C10:C37)</f>
        <v>38.700000000000003</v>
      </c>
      <c r="D43" s="83">
        <f t="shared" si="1"/>
        <v>38.700000000000003</v>
      </c>
      <c r="E43" s="83">
        <f t="shared" si="1"/>
        <v>38.700000000000003</v>
      </c>
      <c r="F43" s="83">
        <f t="shared" si="1"/>
        <v>38.700000000000003</v>
      </c>
      <c r="G43" s="83">
        <f t="shared" si="1"/>
        <v>38.700000000000003</v>
      </c>
      <c r="H43" s="83">
        <f t="shared" si="1"/>
        <v>40.5</v>
      </c>
      <c r="I43" s="83">
        <f t="shared" si="1"/>
        <v>42.6</v>
      </c>
      <c r="J43" s="83">
        <f t="shared" si="1"/>
        <v>44.1</v>
      </c>
      <c r="K43" s="83">
        <f t="shared" si="1"/>
        <v>45.2</v>
      </c>
      <c r="L43" s="83">
        <f t="shared" si="1"/>
        <v>48.2</v>
      </c>
      <c r="M43" s="83">
        <f t="shared" si="1"/>
        <v>47.2</v>
      </c>
      <c r="N43" s="83">
        <f t="shared" si="1"/>
        <v>48.9</v>
      </c>
      <c r="O43" s="83">
        <f t="shared" si="1"/>
        <v>51.1</v>
      </c>
      <c r="P43" s="83">
        <f>MAX(P10:P37)</f>
        <v>52.1</v>
      </c>
      <c r="Q43" s="83">
        <f>MAX(Q10:Q37)</f>
        <v>52.1</v>
      </c>
    </row>
    <row r="44" spans="2:25" ht="25.5" x14ac:dyDescent="0.2">
      <c r="B44" s="82" t="s">
        <v>201</v>
      </c>
      <c r="C44" s="29"/>
      <c r="D44" s="29" t="str">
        <f>IF($B$47="Maximiser",IF(D27&lt;C27,"DET",IF(D27=C27,"EGAL","AM")),IF($B$47="Minimiser",(IF(D27&gt;C27,"DET",IF(D27=C27,"EGAL","AM")))))</f>
        <v>EGAL</v>
      </c>
      <c r="E44" s="29" t="str">
        <f t="shared" ref="E44:O44" si="2">IF($B$47="Maximiser",IF(E27&lt;D27,"DET",IF(E27=D27,"EGAL","AM")),IF($B$47="Minimiser",(IF(E27&gt;D27,"DET",IF(E27=D27,"EGAL","AM")))))</f>
        <v>EGAL</v>
      </c>
      <c r="F44" s="29" t="str">
        <f t="shared" si="2"/>
        <v>EGAL</v>
      </c>
      <c r="G44" s="29" t="str">
        <f t="shared" si="2"/>
        <v>EGAL</v>
      </c>
      <c r="H44" s="29" t="str">
        <f t="shared" si="2"/>
        <v>AM</v>
      </c>
      <c r="I44" s="29" t="str">
        <f t="shared" si="2"/>
        <v>AM</v>
      </c>
      <c r="J44" s="29" t="str">
        <f t="shared" si="2"/>
        <v>AM</v>
      </c>
      <c r="K44" s="29" t="str">
        <f t="shared" si="2"/>
        <v>AM</v>
      </c>
      <c r="L44" s="29" t="str">
        <f t="shared" si="2"/>
        <v>AM</v>
      </c>
      <c r="M44" s="29" t="str">
        <f t="shared" si="2"/>
        <v>EGAL</v>
      </c>
      <c r="N44" s="29" t="str">
        <f t="shared" si="2"/>
        <v>EGAL</v>
      </c>
      <c r="O44" s="29" t="str">
        <f t="shared" si="2"/>
        <v>AM</v>
      </c>
      <c r="P44" s="29" t="str">
        <f t="shared" ref="P44" si="3">IF($B$47="Maximiser",IF(P27&lt;O27,"DET",IF(P27=O27,"EGAL","AM")),IF($B$47="Minimiser",(IF(P27&gt;O27,"DET",IF(P27=O27,"EGAL","AM")))))</f>
        <v>AM</v>
      </c>
      <c r="Q44" s="92" t="s">
        <v>203</v>
      </c>
    </row>
    <row r="45" spans="2:25" ht="25.5" x14ac:dyDescent="0.2">
      <c r="B45" s="16" t="s">
        <v>202</v>
      </c>
      <c r="C45" s="29" t="str">
        <f>IF($B$47="Maximiser",IF(C27&lt;0.8*C38,"R",IF(C27&gt;1.2*C38,"V","O")),IF($B$47="Minimiser",IF(C27&lt;0.8*C38,"V",IF(C27&gt;1.2*C38,"R","O"))))</f>
        <v>R</v>
      </c>
      <c r="D45" s="29" t="str">
        <f t="shared" ref="D45:P45" si="4">IF($B$47="Maximiser",IF(D27&lt;0.8*D38,"R",IF(D27&gt;1.2*D38,"V","O")),IF($B$47="Minimiser",IF(D27&lt;0.8*D38,"V",IF(D27&gt;1.2*D38,"R","O"))))</f>
        <v>R</v>
      </c>
      <c r="E45" s="29" t="str">
        <f t="shared" si="4"/>
        <v>R</v>
      </c>
      <c r="F45" s="29" t="str">
        <f t="shared" si="4"/>
        <v>R</v>
      </c>
      <c r="G45" s="29" t="str">
        <f t="shared" si="4"/>
        <v>R</v>
      </c>
      <c r="H45" s="29" t="str">
        <f t="shared" si="4"/>
        <v>R</v>
      </c>
      <c r="I45" s="29" t="str">
        <f t="shared" si="4"/>
        <v>R</v>
      </c>
      <c r="J45" s="29" t="str">
        <f t="shared" si="4"/>
        <v>R</v>
      </c>
      <c r="K45" s="29" t="str">
        <f t="shared" si="4"/>
        <v>R</v>
      </c>
      <c r="L45" s="29" t="str">
        <f t="shared" si="4"/>
        <v>R</v>
      </c>
      <c r="M45" s="29" t="str">
        <f t="shared" si="4"/>
        <v>R</v>
      </c>
      <c r="N45" s="29" t="str">
        <f t="shared" si="4"/>
        <v>R</v>
      </c>
      <c r="O45" s="29" t="str">
        <f t="shared" si="4"/>
        <v>R</v>
      </c>
      <c r="P45" s="29" t="str">
        <f t="shared" si="4"/>
        <v>R</v>
      </c>
      <c r="Q45" s="29" t="str">
        <f t="shared" ref="Q45" si="5">IF($B$47="Maximiser",IF(Q27&lt;0.8*Q38,"R",IF(Q27&gt;1.2*Q38,"V","O")),IF($B$47="Minimiser",IF(Q27&lt;0.8*Q38,"V",IF(Q27&gt;1.2*Q38,"R","O"))))</f>
        <v>R</v>
      </c>
    </row>
    <row r="46" spans="2:25" x14ac:dyDescent="0.2">
      <c r="B46" s="23" t="s">
        <v>207</v>
      </c>
      <c r="C46" s="83">
        <v>28</v>
      </c>
      <c r="D46" s="83">
        <v>28</v>
      </c>
      <c r="E46" s="83">
        <v>28</v>
      </c>
      <c r="F46" s="83">
        <v>28</v>
      </c>
      <c r="G46" s="83">
        <v>0</v>
      </c>
      <c r="H46" s="83">
        <v>0</v>
      </c>
      <c r="I46" s="83">
        <v>0</v>
      </c>
      <c r="J46" s="83">
        <v>0</v>
      </c>
      <c r="K46" s="83">
        <v>0</v>
      </c>
      <c r="L46" s="83">
        <v>0</v>
      </c>
      <c r="M46" s="83">
        <v>0</v>
      </c>
      <c r="N46" s="83">
        <v>0</v>
      </c>
      <c r="O46" s="83">
        <v>0</v>
      </c>
      <c r="P46" s="83">
        <v>0</v>
      </c>
      <c r="Q46" s="83">
        <v>28</v>
      </c>
      <c r="R46" s="28"/>
      <c r="S46" s="28"/>
      <c r="T46" s="28"/>
      <c r="U46" s="28"/>
      <c r="V46" s="28"/>
      <c r="W46" s="28"/>
      <c r="X46" s="28"/>
      <c r="Y46" s="28"/>
    </row>
    <row r="47" spans="2:25" x14ac:dyDescent="0.2">
      <c r="B47" s="52" t="s">
        <v>205</v>
      </c>
      <c r="C47" s="74"/>
      <c r="D47" s="74"/>
      <c r="E47" s="74"/>
      <c r="F47" s="74"/>
      <c r="G47" s="74"/>
      <c r="H47" s="74"/>
      <c r="I47" s="74"/>
      <c r="J47" s="74"/>
      <c r="K47" s="74"/>
      <c r="L47" s="74"/>
      <c r="M47" s="74"/>
      <c r="N47" s="74"/>
      <c r="O47" s="74"/>
      <c r="Q47" s="28"/>
      <c r="R47" s="28"/>
      <c r="S47" s="28"/>
      <c r="T47" s="28"/>
      <c r="U47" s="28"/>
      <c r="V47" s="28"/>
      <c r="W47" s="28"/>
      <c r="X47" s="28"/>
      <c r="Y47" s="28"/>
    </row>
    <row r="48" spans="2:25" x14ac:dyDescent="0.2">
      <c r="C48" s="109">
        <f>IF($B$47="Maximiser",RANK(C27,C$10:C$37),COUNTIFS(C10:C37,"&lt;"&amp;C27)+1)</f>
        <v>27</v>
      </c>
      <c r="D48" s="109">
        <f t="shared" ref="D48:Q48" si="6">IF($B$47="Maximiser",RANK(D27,D$10:D$37),COUNTIFS(D10:D37,"&lt;"&amp;D27)+1)</f>
        <v>27</v>
      </c>
      <c r="E48" s="109">
        <f t="shared" si="6"/>
        <v>27</v>
      </c>
      <c r="F48" s="109">
        <f t="shared" si="6"/>
        <v>27</v>
      </c>
      <c r="G48" s="109">
        <f t="shared" si="6"/>
        <v>27</v>
      </c>
      <c r="H48" s="109">
        <f t="shared" si="6"/>
        <v>26</v>
      </c>
      <c r="I48" s="109">
        <f t="shared" si="6"/>
        <v>27</v>
      </c>
      <c r="J48" s="109">
        <f t="shared" si="6"/>
        <v>26</v>
      </c>
      <c r="K48" s="109">
        <f t="shared" si="6"/>
        <v>26</v>
      </c>
      <c r="L48" s="109">
        <f t="shared" si="6"/>
        <v>27</v>
      </c>
      <c r="M48" s="109">
        <f t="shared" si="6"/>
        <v>27</v>
      </c>
      <c r="N48" s="109">
        <f t="shared" si="6"/>
        <v>27</v>
      </c>
      <c r="O48" s="109">
        <f t="shared" si="6"/>
        <v>27</v>
      </c>
      <c r="P48" s="109">
        <f t="shared" si="6"/>
        <v>28</v>
      </c>
      <c r="Q48" s="109">
        <f t="shared" si="6"/>
        <v>28</v>
      </c>
      <c r="R48" s="28"/>
      <c r="S48" s="28"/>
      <c r="T48" s="28"/>
      <c r="U48" s="28"/>
      <c r="V48" s="28"/>
      <c r="W48" s="28"/>
      <c r="X48" s="28"/>
      <c r="Y48" s="28"/>
    </row>
    <row r="49" spans="2:25" x14ac:dyDescent="0.2">
      <c r="C49" s="74"/>
      <c r="D49" s="74"/>
      <c r="E49" s="74"/>
      <c r="F49" s="74"/>
      <c r="G49" s="74"/>
      <c r="H49" s="74"/>
      <c r="I49" s="74"/>
      <c r="J49" s="74"/>
      <c r="K49" s="74"/>
      <c r="L49" s="74"/>
      <c r="M49" s="74"/>
      <c r="N49" s="74"/>
      <c r="O49" s="74"/>
      <c r="Q49" s="28"/>
      <c r="R49" s="28"/>
      <c r="S49" s="28"/>
      <c r="T49" s="28"/>
      <c r="U49" s="28"/>
      <c r="V49" s="28"/>
      <c r="W49" s="28"/>
      <c r="X49" s="28"/>
      <c r="Y49" s="28"/>
    </row>
    <row r="50" spans="2:25" x14ac:dyDescent="0.2">
      <c r="B50" s="27"/>
      <c r="C50" s="27"/>
      <c r="D50" s="27"/>
      <c r="E50" s="27"/>
      <c r="F50" s="27"/>
      <c r="G50" s="27"/>
      <c r="H50" s="27"/>
      <c r="I50" s="27"/>
      <c r="J50" s="27"/>
      <c r="K50" s="27"/>
      <c r="L50" s="28"/>
      <c r="M50" s="28"/>
      <c r="N50" s="28"/>
      <c r="O50" s="28"/>
      <c r="Q50" s="28"/>
      <c r="R50" s="28"/>
      <c r="S50" s="28"/>
      <c r="T50" s="28"/>
      <c r="U50" s="28"/>
      <c r="V50" s="28"/>
      <c r="W50" s="28"/>
      <c r="X50" s="28"/>
      <c r="Y50" s="28"/>
    </row>
    <row r="51" spans="2:25" x14ac:dyDescent="0.2">
      <c r="B51" s="30" t="s">
        <v>186</v>
      </c>
      <c r="C51" s="53" t="s">
        <v>182</v>
      </c>
      <c r="D51" s="94" t="s">
        <v>221</v>
      </c>
      <c r="E51" s="27"/>
      <c r="F51" s="27"/>
      <c r="G51" s="27"/>
      <c r="H51" s="27"/>
      <c r="I51" s="27"/>
      <c r="J51" s="27"/>
      <c r="K51" s="27"/>
      <c r="L51" s="28"/>
      <c r="M51" s="28"/>
      <c r="N51" s="28"/>
      <c r="O51" s="28"/>
      <c r="P51" s="28"/>
      <c r="Q51" s="28"/>
      <c r="R51" s="28"/>
      <c r="S51" s="28"/>
      <c r="T51" s="28"/>
      <c r="U51" s="28"/>
      <c r="V51" s="28"/>
      <c r="W51" s="28"/>
      <c r="X51" s="28"/>
      <c r="Y51" s="28"/>
    </row>
    <row r="52" spans="2:25" x14ac:dyDescent="0.2">
      <c r="B52" s="6" t="s">
        <v>187</v>
      </c>
      <c r="C52" s="27"/>
      <c r="D52" s="27"/>
      <c r="E52" s="27"/>
      <c r="F52" s="27"/>
      <c r="G52" s="27"/>
      <c r="H52" s="27"/>
      <c r="I52" s="27"/>
      <c r="J52" s="27"/>
      <c r="K52" s="27"/>
      <c r="L52" s="28"/>
      <c r="M52" s="28"/>
      <c r="N52" s="28"/>
      <c r="O52" s="28"/>
      <c r="P52" s="28"/>
      <c r="Q52" s="28"/>
      <c r="R52" s="28"/>
      <c r="S52" s="28"/>
      <c r="T52" s="28"/>
      <c r="U52" s="28"/>
      <c r="V52" s="28"/>
      <c r="W52" s="28"/>
      <c r="X52" s="28"/>
      <c r="Y52" s="28"/>
    </row>
    <row r="53" spans="2:25" x14ac:dyDescent="0.2">
      <c r="B53" s="27"/>
      <c r="C53" s="27"/>
      <c r="D53" s="27"/>
      <c r="E53" s="27"/>
      <c r="F53" s="27"/>
      <c r="G53" s="27"/>
      <c r="H53" s="27"/>
      <c r="I53" s="27"/>
      <c r="J53" s="27"/>
      <c r="K53" s="27"/>
      <c r="L53" s="28"/>
      <c r="M53" s="28"/>
      <c r="N53" s="28"/>
      <c r="O53" s="28"/>
      <c r="P53" s="28"/>
      <c r="Q53" s="28"/>
      <c r="R53" s="28"/>
      <c r="S53" s="28"/>
      <c r="T53" s="28"/>
      <c r="U53" s="28"/>
      <c r="V53" s="28"/>
      <c r="W53" s="28"/>
      <c r="X53" s="28"/>
      <c r="Y53" s="28"/>
    </row>
    <row r="54" spans="2:25" x14ac:dyDescent="0.2">
      <c r="C54" s="30" t="s">
        <v>194</v>
      </c>
      <c r="D54" s="27"/>
      <c r="E54" s="27"/>
      <c r="F54" s="27"/>
      <c r="G54" s="27"/>
      <c r="H54" s="27"/>
      <c r="I54" s="27"/>
      <c r="J54" s="27"/>
      <c r="K54" s="27"/>
      <c r="L54" s="28"/>
      <c r="M54" s="28"/>
      <c r="N54" s="28"/>
      <c r="O54" s="28"/>
      <c r="P54" s="28"/>
      <c r="Q54" s="28"/>
      <c r="R54" s="28"/>
      <c r="S54" s="28"/>
      <c r="T54" s="28"/>
      <c r="U54" s="28"/>
      <c r="V54" s="28"/>
      <c r="W54" s="28"/>
      <c r="X54" s="28"/>
      <c r="Y54" s="28"/>
    </row>
    <row r="55" spans="2:25" x14ac:dyDescent="0.2">
      <c r="D55" s="27"/>
      <c r="E55" s="27"/>
      <c r="F55" s="27"/>
      <c r="G55" s="27"/>
      <c r="H55" s="27"/>
      <c r="I55" s="27"/>
      <c r="J55" s="27"/>
      <c r="K55" s="27"/>
      <c r="L55" s="28"/>
      <c r="M55" s="28"/>
      <c r="N55" s="28"/>
      <c r="O55" s="28"/>
      <c r="P55" s="28"/>
      <c r="Q55" s="28"/>
      <c r="R55" s="28"/>
      <c r="S55" s="28"/>
      <c r="T55" s="28"/>
      <c r="U55" s="28"/>
      <c r="V55" s="28"/>
      <c r="W55" s="28"/>
      <c r="X55" s="28"/>
      <c r="Y55" s="28"/>
    </row>
    <row r="56" spans="2:25" x14ac:dyDescent="0.2">
      <c r="J56" s="27"/>
      <c r="K56" s="27"/>
      <c r="L56" s="28"/>
      <c r="M56" s="28"/>
      <c r="N56" s="28"/>
      <c r="O56" s="28"/>
      <c r="P56" s="28"/>
      <c r="Q56" s="28"/>
      <c r="R56" s="28"/>
      <c r="S56" s="28"/>
      <c r="T56" s="28"/>
      <c r="U56" s="28"/>
      <c r="V56" s="28"/>
      <c r="W56" s="28"/>
      <c r="X56" s="28"/>
      <c r="Y56" s="28"/>
    </row>
    <row r="57" spans="2:25" x14ac:dyDescent="0.2">
      <c r="B57" s="27"/>
      <c r="C57" s="27"/>
      <c r="D57" s="27"/>
      <c r="E57" s="27"/>
      <c r="F57" s="27"/>
      <c r="G57" s="27"/>
      <c r="H57" s="27"/>
      <c r="I57" s="27"/>
      <c r="J57" s="27"/>
      <c r="K57" s="27"/>
      <c r="L57" s="28"/>
      <c r="M57" s="28"/>
      <c r="N57" s="28"/>
      <c r="O57" s="28"/>
      <c r="P57" s="28"/>
      <c r="Q57" s="28"/>
      <c r="R57" s="28"/>
      <c r="S57" s="28"/>
      <c r="T57" s="28"/>
      <c r="U57" s="28"/>
      <c r="V57" s="28"/>
      <c r="W57" s="28"/>
      <c r="X57" s="28"/>
      <c r="Y57" s="28"/>
    </row>
    <row r="58" spans="2:25" x14ac:dyDescent="0.2">
      <c r="B58" s="27"/>
      <c r="C58" s="27"/>
      <c r="D58" s="27"/>
      <c r="E58" s="27"/>
      <c r="F58" s="27"/>
      <c r="G58" s="27"/>
      <c r="H58" s="27"/>
      <c r="I58" s="27"/>
      <c r="J58" s="27"/>
      <c r="K58" s="27"/>
      <c r="L58" s="28"/>
      <c r="M58" s="28"/>
      <c r="N58" s="28"/>
      <c r="O58" s="28"/>
      <c r="P58" s="28"/>
      <c r="Q58" s="28"/>
      <c r="R58" s="28"/>
      <c r="S58" s="28"/>
      <c r="T58" s="28"/>
      <c r="U58" s="28"/>
      <c r="V58" s="28"/>
      <c r="W58" s="28"/>
      <c r="X58" s="28"/>
      <c r="Y58" s="28"/>
    </row>
    <row r="59" spans="2:25" x14ac:dyDescent="0.2">
      <c r="B59" s="27"/>
      <c r="C59" s="27"/>
      <c r="D59" s="27"/>
      <c r="E59" s="27"/>
      <c r="F59" s="27"/>
      <c r="G59" s="27"/>
      <c r="H59" s="27"/>
      <c r="I59" s="27"/>
      <c r="J59" s="27"/>
      <c r="K59" s="27"/>
      <c r="L59" s="28"/>
      <c r="M59" s="28"/>
      <c r="N59" s="28"/>
      <c r="O59" s="28"/>
      <c r="P59" s="28"/>
      <c r="Q59" s="28"/>
      <c r="R59" s="28"/>
      <c r="S59" s="28"/>
      <c r="T59" s="28"/>
      <c r="U59" s="28"/>
      <c r="V59" s="28"/>
      <c r="W59" s="28"/>
      <c r="X59" s="28"/>
      <c r="Y59" s="28"/>
    </row>
    <row r="60" spans="2:25" x14ac:dyDescent="0.2">
      <c r="B60" s="27"/>
      <c r="C60" s="27"/>
      <c r="D60" s="27"/>
      <c r="E60" s="27"/>
      <c r="F60" s="27"/>
      <c r="G60" s="27"/>
      <c r="H60" s="27"/>
      <c r="I60" s="27"/>
      <c r="J60" s="27"/>
      <c r="K60" s="27"/>
      <c r="L60" s="28"/>
      <c r="M60" s="28"/>
      <c r="N60" s="28"/>
      <c r="O60" s="28"/>
      <c r="P60" s="28"/>
      <c r="Q60" s="28"/>
      <c r="R60" s="28"/>
      <c r="S60" s="28"/>
      <c r="T60" s="28"/>
      <c r="U60" s="28"/>
      <c r="V60" s="28"/>
      <c r="W60" s="28"/>
      <c r="X60" s="28"/>
      <c r="Y60" s="28"/>
    </row>
    <row r="61" spans="2:25" x14ac:dyDescent="0.2">
      <c r="B61" s="27"/>
      <c r="C61" s="27"/>
      <c r="D61" s="27"/>
      <c r="E61" s="27"/>
      <c r="F61" s="27"/>
      <c r="G61" s="27"/>
      <c r="H61" s="27"/>
      <c r="I61" s="27"/>
      <c r="J61" s="27"/>
      <c r="K61" s="27"/>
      <c r="L61" s="28"/>
      <c r="M61" s="28"/>
      <c r="N61" s="28"/>
      <c r="O61" s="28"/>
      <c r="P61" s="28"/>
      <c r="Q61" s="28"/>
      <c r="R61" s="28"/>
      <c r="S61" s="28"/>
      <c r="T61" s="28"/>
      <c r="U61" s="28"/>
      <c r="V61" s="28"/>
      <c r="W61" s="28"/>
      <c r="X61" s="28"/>
      <c r="Y61" s="28"/>
    </row>
    <row r="62" spans="2:25" x14ac:dyDescent="0.2">
      <c r="B62" s="27"/>
      <c r="C62" s="27"/>
      <c r="D62" s="27"/>
      <c r="E62" s="27"/>
      <c r="F62" s="27"/>
      <c r="G62" s="27"/>
      <c r="H62" s="27"/>
      <c r="I62" s="27"/>
      <c r="J62" s="27"/>
      <c r="K62" s="27"/>
      <c r="L62" s="28"/>
      <c r="M62" s="28"/>
      <c r="N62" s="28"/>
      <c r="O62" s="28"/>
      <c r="P62" s="28"/>
      <c r="Q62" s="28"/>
      <c r="R62" s="28"/>
      <c r="S62" s="28"/>
      <c r="T62" s="28"/>
      <c r="U62" s="28"/>
      <c r="V62" s="28"/>
      <c r="W62" s="28"/>
      <c r="X62" s="28"/>
      <c r="Y62" s="28"/>
    </row>
    <row r="63" spans="2:25" x14ac:dyDescent="0.2">
      <c r="B63" s="27"/>
      <c r="C63" s="27"/>
      <c r="D63" s="27"/>
      <c r="E63" s="27"/>
      <c r="F63" s="27"/>
      <c r="G63" s="27"/>
      <c r="H63" s="27"/>
      <c r="I63" s="27"/>
      <c r="J63" s="27"/>
      <c r="K63" s="27"/>
      <c r="L63" s="28"/>
      <c r="M63" s="28"/>
      <c r="N63" s="28"/>
      <c r="O63" s="28"/>
      <c r="P63" s="28"/>
      <c r="Q63" s="28"/>
      <c r="R63" s="28"/>
      <c r="S63" s="28"/>
      <c r="T63" s="28"/>
      <c r="U63" s="28"/>
      <c r="V63" s="28"/>
      <c r="W63" s="28"/>
      <c r="X63" s="28"/>
      <c r="Y63" s="28"/>
    </row>
    <row r="64" spans="2:25" x14ac:dyDescent="0.2">
      <c r="B64" s="27"/>
      <c r="C64" s="27"/>
      <c r="D64" s="27"/>
      <c r="E64" s="27"/>
      <c r="F64" s="27"/>
      <c r="G64" s="27"/>
      <c r="H64" s="27"/>
      <c r="I64" s="27"/>
      <c r="J64" s="27"/>
      <c r="K64" s="27"/>
      <c r="L64" s="28"/>
      <c r="M64" s="28"/>
      <c r="N64" s="28"/>
      <c r="O64" s="28"/>
      <c r="P64" s="28"/>
      <c r="Q64" s="28"/>
      <c r="R64" s="28"/>
      <c r="S64" s="28"/>
      <c r="T64" s="28"/>
      <c r="U64" s="28"/>
      <c r="V64" s="28"/>
      <c r="W64" s="28"/>
      <c r="X64" s="28"/>
      <c r="Y64" s="28"/>
    </row>
    <row r="65" spans="2:25" x14ac:dyDescent="0.2">
      <c r="B65" s="27"/>
      <c r="C65" s="27"/>
      <c r="D65" s="27"/>
      <c r="E65" s="27"/>
      <c r="F65" s="27"/>
      <c r="G65" s="27"/>
      <c r="H65" s="27"/>
      <c r="I65" s="27"/>
      <c r="J65" s="27"/>
      <c r="K65" s="27"/>
      <c r="L65" s="28"/>
      <c r="M65" s="28"/>
      <c r="N65" s="28"/>
      <c r="O65" s="28"/>
      <c r="P65" s="28"/>
      <c r="Q65" s="28"/>
      <c r="R65" s="28"/>
      <c r="S65" s="28"/>
      <c r="T65" s="28"/>
      <c r="U65" s="28"/>
      <c r="V65" s="28"/>
      <c r="W65" s="28"/>
      <c r="X65" s="28"/>
      <c r="Y65" s="28"/>
    </row>
    <row r="66" spans="2:25" x14ac:dyDescent="0.2">
      <c r="B66" s="27"/>
      <c r="C66" s="27"/>
      <c r="D66" s="27"/>
      <c r="E66" s="27"/>
      <c r="F66" s="27"/>
      <c r="G66" s="27"/>
      <c r="H66" s="27"/>
      <c r="I66" s="27"/>
      <c r="J66" s="27"/>
      <c r="K66" s="27"/>
      <c r="L66" s="28"/>
      <c r="M66" s="28"/>
      <c r="N66" s="28"/>
      <c r="O66" s="28"/>
      <c r="P66" s="28"/>
      <c r="Q66" s="28"/>
      <c r="R66" s="28"/>
      <c r="S66" s="28"/>
      <c r="T66" s="28"/>
      <c r="U66" s="28"/>
      <c r="V66" s="28"/>
      <c r="W66" s="28"/>
      <c r="X66" s="28"/>
      <c r="Y66" s="28"/>
    </row>
    <row r="67" spans="2:25" x14ac:dyDescent="0.2">
      <c r="B67" s="27"/>
      <c r="C67" s="27"/>
      <c r="D67" s="27"/>
      <c r="E67" s="27"/>
      <c r="F67" s="27"/>
      <c r="G67" s="27"/>
      <c r="H67" s="27"/>
      <c r="I67" s="27"/>
      <c r="J67" s="27"/>
      <c r="K67" s="27"/>
      <c r="L67" s="28"/>
      <c r="M67" s="28"/>
      <c r="N67" s="28"/>
      <c r="O67" s="28"/>
      <c r="P67" s="28"/>
      <c r="Q67" s="28"/>
      <c r="R67" s="28"/>
      <c r="S67" s="28"/>
      <c r="T67" s="28"/>
      <c r="U67" s="28"/>
      <c r="V67" s="28"/>
      <c r="W67" s="28"/>
      <c r="X67" s="28"/>
      <c r="Y67" s="28"/>
    </row>
    <row r="68" spans="2:25" x14ac:dyDescent="0.2">
      <c r="B68" s="27"/>
      <c r="C68" s="27"/>
      <c r="D68" s="27"/>
      <c r="E68" s="27"/>
      <c r="F68" s="27"/>
      <c r="G68" s="27"/>
      <c r="H68" s="27"/>
      <c r="I68" s="27"/>
      <c r="J68" s="27"/>
      <c r="K68" s="27"/>
      <c r="L68" s="28"/>
      <c r="M68" s="28"/>
      <c r="N68" s="28"/>
      <c r="O68" s="28"/>
      <c r="P68" s="28"/>
      <c r="Q68" s="28"/>
      <c r="R68" s="28"/>
      <c r="S68" s="28"/>
      <c r="T68" s="28"/>
      <c r="U68" s="28"/>
      <c r="V68" s="28"/>
      <c r="W68" s="28"/>
      <c r="X68" s="28"/>
      <c r="Y68" s="28"/>
    </row>
    <row r="69" spans="2:25" x14ac:dyDescent="0.2">
      <c r="B69" s="27"/>
      <c r="C69" s="27"/>
      <c r="D69" s="27"/>
      <c r="E69" s="27"/>
      <c r="F69" s="27"/>
      <c r="G69" s="27"/>
      <c r="H69" s="27"/>
      <c r="I69" s="27"/>
      <c r="J69" s="27"/>
      <c r="K69" s="27"/>
      <c r="L69" s="28"/>
      <c r="M69" s="28"/>
      <c r="N69" s="28"/>
      <c r="O69" s="28"/>
      <c r="P69" s="28"/>
      <c r="Q69" s="28"/>
      <c r="R69" s="28"/>
      <c r="S69" s="28"/>
      <c r="T69" s="28"/>
      <c r="U69" s="28"/>
      <c r="V69" s="28"/>
      <c r="W69" s="28"/>
      <c r="X69" s="28"/>
      <c r="Y69" s="28"/>
    </row>
    <row r="70" spans="2:25" x14ac:dyDescent="0.2">
      <c r="B70" s="27"/>
      <c r="C70" s="27"/>
      <c r="D70" s="27"/>
      <c r="E70" s="27"/>
      <c r="F70" s="27"/>
      <c r="G70" s="27"/>
      <c r="H70" s="27"/>
      <c r="I70" s="27"/>
      <c r="J70" s="27"/>
      <c r="K70" s="27"/>
      <c r="L70" s="28"/>
      <c r="M70" s="28"/>
      <c r="N70" s="28"/>
      <c r="O70" s="28"/>
      <c r="P70" s="28"/>
      <c r="Q70" s="28"/>
      <c r="R70" s="28"/>
      <c r="S70" s="28"/>
      <c r="T70" s="28"/>
      <c r="U70" s="28"/>
      <c r="V70" s="28"/>
      <c r="W70" s="28"/>
      <c r="X70" s="28"/>
      <c r="Y70" s="28"/>
    </row>
    <row r="71" spans="2:25" x14ac:dyDescent="0.2">
      <c r="B71" s="27"/>
      <c r="C71" s="27"/>
      <c r="D71" s="27"/>
      <c r="E71" s="27"/>
      <c r="F71" s="27"/>
      <c r="G71" s="27"/>
      <c r="H71" s="27"/>
      <c r="I71" s="27"/>
      <c r="J71" s="27"/>
      <c r="K71" s="27"/>
      <c r="L71" s="28"/>
      <c r="M71" s="28"/>
      <c r="N71" s="28"/>
      <c r="O71" s="28"/>
      <c r="P71" s="28"/>
      <c r="Q71" s="28"/>
      <c r="R71" s="28"/>
      <c r="S71" s="28"/>
      <c r="T71" s="28"/>
      <c r="U71" s="28"/>
      <c r="V71" s="28"/>
      <c r="W71" s="28"/>
      <c r="X71" s="28"/>
      <c r="Y71" s="28"/>
    </row>
    <row r="72" spans="2:25" x14ac:dyDescent="0.2">
      <c r="B72" s="27"/>
      <c r="C72" s="27"/>
      <c r="D72" s="27"/>
      <c r="E72" s="27"/>
      <c r="F72" s="27"/>
      <c r="G72" s="27"/>
      <c r="H72" s="27"/>
      <c r="I72" s="27"/>
      <c r="J72" s="27"/>
      <c r="K72" s="27"/>
      <c r="L72" s="28"/>
      <c r="M72" s="28"/>
      <c r="N72" s="28"/>
      <c r="O72" s="28"/>
      <c r="P72" s="28"/>
      <c r="Q72" s="28"/>
      <c r="R72" s="28"/>
      <c r="S72" s="28"/>
      <c r="T72" s="28"/>
      <c r="U72" s="28"/>
      <c r="V72" s="28"/>
      <c r="W72" s="28"/>
      <c r="X72" s="28"/>
      <c r="Y72" s="28"/>
    </row>
    <row r="73" spans="2:25" x14ac:dyDescent="0.2">
      <c r="B73" s="27"/>
      <c r="C73" s="27"/>
      <c r="D73" s="27"/>
      <c r="E73" s="27"/>
      <c r="F73" s="27"/>
      <c r="G73" s="27"/>
      <c r="H73" s="27"/>
      <c r="I73" s="27"/>
      <c r="J73" s="27"/>
      <c r="K73" s="27"/>
      <c r="L73" s="28"/>
      <c r="M73" s="28"/>
      <c r="N73" s="28"/>
      <c r="O73" s="28"/>
      <c r="P73" s="28"/>
      <c r="Q73" s="28"/>
      <c r="R73" s="28"/>
      <c r="S73" s="28"/>
      <c r="T73" s="28"/>
      <c r="U73" s="28"/>
      <c r="V73" s="28"/>
      <c r="W73" s="28"/>
      <c r="X73" s="28"/>
      <c r="Y73" s="28"/>
    </row>
    <row r="74" spans="2:25" x14ac:dyDescent="0.2">
      <c r="B74" s="27"/>
      <c r="C74" s="27"/>
      <c r="D74" s="27"/>
      <c r="E74" s="27"/>
      <c r="F74" s="27"/>
      <c r="G74" s="27"/>
      <c r="H74" s="27"/>
      <c r="I74" s="27"/>
      <c r="J74" s="27"/>
      <c r="K74" s="27"/>
      <c r="L74" s="28"/>
      <c r="M74" s="28"/>
      <c r="N74" s="28"/>
      <c r="O74" s="28"/>
      <c r="P74" s="28"/>
      <c r="Q74" s="28"/>
      <c r="R74" s="28"/>
      <c r="S74" s="28"/>
      <c r="T74" s="28"/>
      <c r="U74" s="28"/>
      <c r="V74" s="28"/>
      <c r="W74" s="28"/>
      <c r="X74" s="28"/>
      <c r="Y74" s="28"/>
    </row>
    <row r="75" spans="2:25" x14ac:dyDescent="0.2">
      <c r="B75" s="28"/>
      <c r="C75" s="28"/>
      <c r="D75" s="28"/>
      <c r="E75" s="28"/>
      <c r="F75" s="28"/>
      <c r="G75" s="28"/>
      <c r="H75" s="28"/>
      <c r="I75" s="28"/>
      <c r="J75" s="28"/>
      <c r="K75" s="28"/>
      <c r="L75" s="28"/>
      <c r="M75" s="28"/>
      <c r="N75" s="28"/>
      <c r="O75" s="28"/>
      <c r="P75" s="28"/>
      <c r="Q75" s="28"/>
      <c r="R75" s="28"/>
      <c r="S75" s="28"/>
      <c r="T75" s="28"/>
      <c r="U75" s="28"/>
      <c r="V75" s="28"/>
      <c r="W75" s="28"/>
      <c r="X75" s="28"/>
      <c r="Y75" s="28"/>
    </row>
    <row r="76" spans="2:25" x14ac:dyDescent="0.2">
      <c r="B76" s="28"/>
      <c r="C76" s="28"/>
      <c r="D76" s="28"/>
      <c r="E76" s="28"/>
      <c r="F76" s="28"/>
      <c r="G76" s="28"/>
      <c r="H76" s="28"/>
      <c r="I76" s="28"/>
      <c r="J76" s="28"/>
      <c r="K76" s="28"/>
      <c r="L76" s="28"/>
      <c r="M76" s="28"/>
      <c r="N76" s="28"/>
      <c r="O76" s="28"/>
      <c r="P76" s="28"/>
      <c r="Q76" s="28"/>
      <c r="R76" s="28"/>
      <c r="S76" s="28"/>
      <c r="T76" s="28"/>
      <c r="U76" s="28"/>
      <c r="V76" s="28"/>
      <c r="W76" s="28"/>
      <c r="X76" s="28"/>
      <c r="Y76" s="28"/>
    </row>
    <row r="77" spans="2:25" x14ac:dyDescent="0.2">
      <c r="B77" s="28"/>
      <c r="C77" s="28"/>
      <c r="D77" s="28"/>
      <c r="E77" s="28"/>
      <c r="F77" s="28"/>
      <c r="G77" s="28"/>
      <c r="H77" s="28"/>
      <c r="I77" s="28"/>
      <c r="J77" s="28"/>
      <c r="K77" s="28"/>
      <c r="L77" s="28"/>
      <c r="M77" s="28"/>
      <c r="N77" s="28"/>
      <c r="O77" s="28"/>
      <c r="P77" s="28"/>
      <c r="Q77" s="28"/>
      <c r="R77" s="28"/>
      <c r="S77" s="28"/>
      <c r="T77" s="28"/>
      <c r="U77" s="28"/>
      <c r="V77" s="28"/>
      <c r="W77" s="28"/>
      <c r="X77" s="28"/>
      <c r="Y77" s="28"/>
    </row>
    <row r="78" spans="2:25" x14ac:dyDescent="0.2">
      <c r="B78" s="28"/>
      <c r="C78" s="28"/>
      <c r="D78" s="28"/>
      <c r="E78" s="28"/>
      <c r="F78" s="28"/>
      <c r="G78" s="28"/>
      <c r="H78" s="28"/>
      <c r="I78" s="28"/>
      <c r="J78" s="28"/>
      <c r="K78" s="28"/>
      <c r="L78" s="28"/>
      <c r="M78" s="28"/>
      <c r="N78" s="28"/>
      <c r="O78" s="28"/>
      <c r="P78" s="28"/>
      <c r="Q78" s="28"/>
      <c r="R78" s="28"/>
      <c r="S78" s="28"/>
      <c r="T78" s="28"/>
      <c r="U78" s="28"/>
      <c r="V78" s="28"/>
      <c r="W78" s="28"/>
      <c r="X78" s="28"/>
      <c r="Y78" s="28"/>
    </row>
    <row r="79" spans="2:25" x14ac:dyDescent="0.2">
      <c r="B79" s="28"/>
      <c r="C79" s="28"/>
      <c r="D79" s="28"/>
      <c r="E79" s="28"/>
      <c r="F79" s="28"/>
      <c r="G79" s="28"/>
      <c r="H79" s="28"/>
      <c r="I79" s="28"/>
      <c r="J79" s="28"/>
      <c r="K79" s="28"/>
      <c r="L79" s="28"/>
      <c r="M79" s="28"/>
      <c r="N79" s="28"/>
      <c r="O79" s="28"/>
      <c r="P79" s="28"/>
      <c r="Q79" s="28"/>
      <c r="R79" s="28"/>
      <c r="S79" s="28"/>
      <c r="T79" s="28"/>
      <c r="U79" s="28"/>
      <c r="V79" s="28"/>
      <c r="W79" s="28"/>
      <c r="X79" s="28"/>
      <c r="Y79" s="28"/>
    </row>
    <row r="80" spans="2:25" x14ac:dyDescent="0.2">
      <c r="B80" s="28"/>
      <c r="C80" s="28"/>
      <c r="D80" s="28"/>
      <c r="E80" s="28"/>
      <c r="F80" s="28"/>
      <c r="G80" s="28"/>
      <c r="H80" s="28"/>
      <c r="I80" s="28"/>
      <c r="J80" s="28"/>
      <c r="K80" s="28"/>
      <c r="L80" s="28"/>
      <c r="M80" s="28"/>
      <c r="N80" s="28"/>
      <c r="O80" s="28"/>
      <c r="P80" s="28"/>
      <c r="Q80" s="28"/>
      <c r="R80" s="28"/>
      <c r="S80" s="28"/>
      <c r="T80" s="28"/>
      <c r="U80" s="28"/>
      <c r="V80" s="28"/>
      <c r="W80" s="28"/>
      <c r="X80" s="28"/>
      <c r="Y80" s="28"/>
    </row>
    <row r="81" spans="2:25" x14ac:dyDescent="0.2">
      <c r="B81" s="28"/>
      <c r="C81" s="28"/>
      <c r="D81" s="28"/>
      <c r="E81" s="28"/>
      <c r="F81" s="28"/>
      <c r="G81" s="28"/>
      <c r="H81" s="28"/>
      <c r="I81" s="28"/>
      <c r="J81" s="28"/>
      <c r="K81" s="28"/>
      <c r="L81" s="28"/>
      <c r="M81" s="28"/>
      <c r="N81" s="28"/>
      <c r="O81" s="28"/>
      <c r="P81" s="28"/>
      <c r="Q81" s="28"/>
      <c r="R81" s="28"/>
      <c r="S81" s="28"/>
      <c r="T81" s="28"/>
      <c r="U81" s="28"/>
      <c r="V81" s="28"/>
      <c r="W81" s="28"/>
      <c r="X81" s="28"/>
      <c r="Y81" s="28"/>
    </row>
    <row r="82" spans="2:25" x14ac:dyDescent="0.2">
      <c r="B82" s="28"/>
      <c r="C82" s="28"/>
      <c r="D82" s="28"/>
      <c r="E82" s="28"/>
      <c r="F82" s="28"/>
      <c r="G82" s="28"/>
      <c r="H82" s="28"/>
      <c r="I82" s="28"/>
      <c r="J82" s="28"/>
      <c r="K82" s="28"/>
      <c r="L82" s="28"/>
      <c r="M82" s="28"/>
      <c r="N82" s="28"/>
      <c r="O82" s="28"/>
      <c r="P82" s="28"/>
      <c r="Q82" s="28"/>
      <c r="R82" s="28"/>
      <c r="S82" s="28"/>
      <c r="T82" s="28"/>
      <c r="U82" s="28"/>
      <c r="V82" s="28"/>
      <c r="W82" s="28"/>
      <c r="X82" s="28"/>
      <c r="Y82" s="28"/>
    </row>
    <row r="83" spans="2:25" x14ac:dyDescent="0.2">
      <c r="B83" s="28"/>
      <c r="C83" s="28"/>
      <c r="D83" s="28"/>
      <c r="E83" s="28"/>
      <c r="F83" s="28"/>
      <c r="G83" s="28"/>
      <c r="H83" s="28"/>
      <c r="I83" s="28"/>
      <c r="J83" s="28"/>
      <c r="K83" s="28"/>
      <c r="L83" s="28"/>
      <c r="M83" s="28"/>
      <c r="N83" s="28"/>
      <c r="O83" s="28"/>
      <c r="P83" s="28"/>
      <c r="Q83" s="28"/>
      <c r="R83" s="28"/>
      <c r="S83" s="28"/>
      <c r="T83" s="28"/>
      <c r="U83" s="28"/>
      <c r="V83" s="28"/>
      <c r="W83" s="28"/>
      <c r="X83" s="28"/>
      <c r="Y83" s="28"/>
    </row>
    <row r="84" spans="2:25" x14ac:dyDescent="0.2">
      <c r="B84" s="28"/>
      <c r="C84" s="28"/>
      <c r="D84" s="28"/>
      <c r="E84" s="28"/>
      <c r="F84" s="28"/>
      <c r="G84" s="28"/>
      <c r="H84" s="28"/>
      <c r="I84" s="28"/>
      <c r="J84" s="28"/>
      <c r="K84" s="28"/>
      <c r="L84" s="28"/>
      <c r="M84" s="28"/>
      <c r="N84" s="28"/>
      <c r="O84" s="28"/>
      <c r="P84" s="28"/>
      <c r="Q84" s="28"/>
      <c r="R84" s="28"/>
      <c r="S84" s="28"/>
      <c r="T84" s="28"/>
      <c r="U84" s="28"/>
      <c r="V84" s="28"/>
      <c r="W84" s="28"/>
      <c r="X84" s="28"/>
      <c r="Y84" s="28"/>
    </row>
    <row r="85" spans="2:25" x14ac:dyDescent="0.2">
      <c r="B85" s="28"/>
      <c r="C85" s="28"/>
      <c r="D85" s="28"/>
      <c r="E85" s="28"/>
      <c r="F85" s="28"/>
      <c r="G85" s="28"/>
      <c r="H85" s="28"/>
      <c r="I85" s="28"/>
      <c r="J85" s="28"/>
      <c r="K85" s="28"/>
      <c r="L85" s="28"/>
      <c r="M85" s="28"/>
      <c r="N85" s="28"/>
      <c r="O85" s="28"/>
      <c r="P85" s="28"/>
      <c r="Q85" s="28"/>
      <c r="R85" s="28"/>
      <c r="S85" s="28"/>
      <c r="T85" s="28"/>
      <c r="U85" s="28"/>
      <c r="V85" s="28"/>
      <c r="W85" s="28"/>
      <c r="X85" s="28"/>
      <c r="Y85" s="28"/>
    </row>
    <row r="86" spans="2:25" x14ac:dyDescent="0.2">
      <c r="B86" s="28"/>
      <c r="C86" s="28"/>
      <c r="D86" s="28"/>
      <c r="E86" s="28"/>
      <c r="F86" s="28"/>
      <c r="G86" s="28"/>
      <c r="H86" s="28"/>
      <c r="I86" s="28"/>
      <c r="J86" s="28"/>
      <c r="K86" s="28"/>
      <c r="L86" s="28"/>
      <c r="M86" s="28"/>
      <c r="N86" s="28"/>
      <c r="O86" s="28"/>
      <c r="P86" s="28"/>
      <c r="Q86" s="28"/>
      <c r="R86" s="28"/>
      <c r="S86" s="28"/>
      <c r="T86" s="28"/>
      <c r="U86" s="28"/>
      <c r="V86" s="28"/>
      <c r="W86" s="28"/>
      <c r="X86" s="28"/>
      <c r="Y86" s="28"/>
    </row>
    <row r="87" spans="2:25" x14ac:dyDescent="0.2">
      <c r="B87" s="28"/>
      <c r="C87" s="28"/>
      <c r="D87" s="28"/>
      <c r="E87" s="28"/>
      <c r="F87" s="28"/>
      <c r="G87" s="28"/>
      <c r="H87" s="28"/>
      <c r="I87" s="28"/>
      <c r="J87" s="28"/>
      <c r="K87" s="28"/>
      <c r="L87" s="28"/>
      <c r="M87" s="28"/>
      <c r="N87" s="28"/>
      <c r="O87" s="28"/>
      <c r="P87" s="28"/>
      <c r="Q87" s="28"/>
      <c r="R87" s="28"/>
      <c r="S87" s="28"/>
      <c r="T87" s="28"/>
      <c r="U87" s="28"/>
      <c r="V87" s="28"/>
      <c r="W87" s="28"/>
      <c r="X87" s="28"/>
      <c r="Y87" s="28"/>
    </row>
    <row r="88" spans="2:25" x14ac:dyDescent="0.2">
      <c r="B88" s="28"/>
      <c r="C88" s="28"/>
      <c r="D88" s="28"/>
      <c r="E88" s="28"/>
      <c r="F88" s="28"/>
      <c r="G88" s="28"/>
      <c r="H88" s="28"/>
      <c r="I88" s="28"/>
      <c r="J88" s="28"/>
      <c r="K88" s="28"/>
      <c r="L88" s="28"/>
      <c r="M88" s="28"/>
      <c r="N88" s="28"/>
      <c r="O88" s="28"/>
      <c r="P88" s="28"/>
      <c r="Q88" s="28"/>
      <c r="R88" s="28"/>
      <c r="S88" s="28"/>
      <c r="T88" s="28"/>
      <c r="U88" s="28"/>
      <c r="V88" s="28"/>
      <c r="W88" s="28"/>
      <c r="X88" s="28"/>
      <c r="Y88" s="28"/>
    </row>
    <row r="89" spans="2:25" x14ac:dyDescent="0.2">
      <c r="B89" s="28"/>
      <c r="C89" s="28"/>
      <c r="D89" s="28"/>
      <c r="E89" s="28"/>
      <c r="F89" s="28"/>
      <c r="G89" s="28"/>
      <c r="H89" s="28"/>
      <c r="I89" s="28"/>
      <c r="J89" s="28"/>
      <c r="K89" s="28"/>
      <c r="L89" s="28"/>
      <c r="M89" s="28"/>
      <c r="N89" s="28"/>
      <c r="O89" s="28"/>
      <c r="P89" s="28"/>
      <c r="Q89" s="28"/>
      <c r="R89" s="28"/>
      <c r="S89" s="28"/>
      <c r="T89" s="28"/>
      <c r="U89" s="28"/>
      <c r="V89" s="28"/>
      <c r="W89" s="28"/>
      <c r="X89" s="28"/>
      <c r="Y89" s="28"/>
    </row>
    <row r="90" spans="2:25" x14ac:dyDescent="0.2">
      <c r="B90" s="28"/>
      <c r="C90" s="28"/>
      <c r="D90" s="28"/>
      <c r="E90" s="28"/>
      <c r="F90" s="28"/>
      <c r="G90" s="28"/>
      <c r="H90" s="28"/>
      <c r="I90" s="28"/>
      <c r="J90" s="28"/>
      <c r="K90" s="28"/>
      <c r="L90" s="28"/>
      <c r="M90" s="28"/>
      <c r="N90" s="28"/>
      <c r="O90" s="28"/>
      <c r="P90" s="28"/>
      <c r="Q90" s="28"/>
      <c r="R90" s="28"/>
      <c r="S90" s="28"/>
      <c r="T90" s="28"/>
      <c r="U90" s="28"/>
      <c r="V90" s="28"/>
      <c r="W90" s="28"/>
      <c r="X90" s="28"/>
      <c r="Y90" s="28"/>
    </row>
    <row r="91" spans="2:25" x14ac:dyDescent="0.2">
      <c r="B91" s="28"/>
      <c r="C91" s="28"/>
      <c r="D91" s="28"/>
      <c r="E91" s="28"/>
      <c r="F91" s="28"/>
      <c r="G91" s="28"/>
      <c r="H91" s="28"/>
      <c r="I91" s="28"/>
      <c r="J91" s="28"/>
      <c r="K91" s="28"/>
      <c r="L91" s="28"/>
      <c r="M91" s="28"/>
      <c r="N91" s="28"/>
      <c r="O91" s="28"/>
      <c r="P91" s="28"/>
      <c r="Q91" s="28"/>
      <c r="R91" s="28"/>
      <c r="S91" s="28"/>
      <c r="T91" s="28"/>
      <c r="U91" s="28"/>
      <c r="V91" s="28"/>
      <c r="W91" s="28"/>
      <c r="X91" s="28"/>
      <c r="Y91" s="28"/>
    </row>
    <row r="92" spans="2:25" x14ac:dyDescent="0.2">
      <c r="B92" s="28"/>
      <c r="C92" s="28"/>
      <c r="D92" s="28"/>
      <c r="E92" s="28"/>
      <c r="F92" s="28"/>
      <c r="G92" s="28"/>
      <c r="H92" s="28"/>
      <c r="I92" s="28"/>
      <c r="J92" s="28"/>
      <c r="K92" s="28"/>
      <c r="L92" s="28"/>
      <c r="M92" s="28"/>
      <c r="N92" s="28"/>
      <c r="O92" s="28"/>
      <c r="P92" s="28"/>
      <c r="Q92" s="28"/>
      <c r="R92" s="28"/>
      <c r="S92" s="28"/>
      <c r="T92" s="28"/>
      <c r="U92" s="28"/>
      <c r="V92" s="28"/>
      <c r="W92" s="28"/>
      <c r="X92" s="28"/>
      <c r="Y92" s="28"/>
    </row>
    <row r="93" spans="2:25" x14ac:dyDescent="0.2">
      <c r="B93" s="28"/>
      <c r="C93" s="28"/>
      <c r="D93" s="28"/>
      <c r="E93" s="28"/>
      <c r="F93" s="28"/>
      <c r="G93" s="28"/>
      <c r="H93" s="28"/>
      <c r="I93" s="28"/>
      <c r="J93" s="28"/>
      <c r="K93" s="28"/>
      <c r="L93" s="28"/>
      <c r="M93" s="28"/>
      <c r="N93" s="28"/>
      <c r="O93" s="28"/>
      <c r="P93" s="28"/>
      <c r="Q93" s="28"/>
      <c r="R93" s="28"/>
      <c r="S93" s="28"/>
      <c r="T93" s="28"/>
      <c r="U93" s="28"/>
      <c r="V93" s="28"/>
      <c r="W93" s="28"/>
      <c r="X93" s="28"/>
      <c r="Y93" s="28"/>
    </row>
    <row r="94" spans="2:25" x14ac:dyDescent="0.2">
      <c r="B94" s="28"/>
      <c r="C94" s="28"/>
      <c r="D94" s="28"/>
      <c r="E94" s="28"/>
      <c r="F94" s="28"/>
      <c r="G94" s="28"/>
      <c r="H94" s="28"/>
      <c r="I94" s="28"/>
      <c r="J94" s="28"/>
      <c r="K94" s="28"/>
      <c r="L94" s="28"/>
      <c r="M94" s="28"/>
      <c r="N94" s="28"/>
      <c r="O94" s="28"/>
      <c r="P94" s="28"/>
      <c r="Q94" s="28"/>
      <c r="R94" s="28"/>
      <c r="S94" s="28"/>
      <c r="T94" s="28"/>
      <c r="U94" s="28"/>
      <c r="V94" s="28"/>
      <c r="W94" s="28"/>
      <c r="X94" s="28"/>
      <c r="Y94" s="28"/>
    </row>
    <row r="95" spans="2:25" x14ac:dyDescent="0.2">
      <c r="B95" s="28"/>
      <c r="C95" s="28"/>
      <c r="D95" s="28"/>
      <c r="E95" s="28"/>
      <c r="F95" s="28"/>
      <c r="G95" s="28"/>
      <c r="H95" s="28"/>
      <c r="I95" s="28"/>
      <c r="J95" s="28"/>
      <c r="K95" s="28"/>
      <c r="L95" s="28"/>
      <c r="M95" s="28"/>
      <c r="N95" s="28"/>
      <c r="O95" s="28"/>
      <c r="P95" s="28"/>
      <c r="Q95" s="28"/>
      <c r="R95" s="28"/>
      <c r="S95" s="28"/>
      <c r="T95" s="28"/>
      <c r="U95" s="28"/>
      <c r="V95" s="28"/>
      <c r="W95" s="28"/>
      <c r="X95" s="28"/>
      <c r="Y95" s="28"/>
    </row>
    <row r="96" spans="2:25" x14ac:dyDescent="0.2">
      <c r="B96" s="28"/>
      <c r="C96" s="28"/>
      <c r="D96" s="28"/>
      <c r="E96" s="28"/>
      <c r="F96" s="28"/>
      <c r="G96" s="28"/>
      <c r="H96" s="28"/>
      <c r="I96" s="28"/>
      <c r="J96" s="28"/>
      <c r="K96" s="28"/>
      <c r="L96" s="28"/>
      <c r="M96" s="28"/>
      <c r="N96" s="28"/>
      <c r="O96" s="28"/>
      <c r="P96" s="28"/>
      <c r="Q96" s="28"/>
      <c r="R96" s="28"/>
      <c r="S96" s="28"/>
      <c r="T96" s="28"/>
      <c r="U96" s="28"/>
      <c r="V96" s="28"/>
      <c r="W96" s="28"/>
      <c r="X96" s="28"/>
      <c r="Y96" s="28"/>
    </row>
    <row r="97" spans="2:25" x14ac:dyDescent="0.2">
      <c r="B97" s="28"/>
      <c r="C97" s="28"/>
      <c r="D97" s="28"/>
      <c r="E97" s="28"/>
      <c r="F97" s="28"/>
      <c r="G97" s="28"/>
      <c r="H97" s="28"/>
      <c r="I97" s="28"/>
      <c r="J97" s="28"/>
      <c r="K97" s="28"/>
      <c r="L97" s="28"/>
      <c r="M97" s="28"/>
      <c r="N97" s="28"/>
      <c r="O97" s="28"/>
      <c r="P97" s="28"/>
      <c r="Q97" s="28"/>
      <c r="R97" s="28"/>
      <c r="S97" s="28"/>
      <c r="T97" s="28"/>
      <c r="U97" s="28"/>
      <c r="V97" s="28"/>
      <c r="W97" s="28"/>
      <c r="X97" s="28"/>
      <c r="Y97" s="28"/>
    </row>
    <row r="98" spans="2:25" x14ac:dyDescent="0.2">
      <c r="B98" s="28"/>
      <c r="C98" s="28"/>
      <c r="D98" s="28"/>
      <c r="E98" s="28"/>
      <c r="F98" s="28"/>
      <c r="G98" s="28"/>
      <c r="H98" s="28"/>
      <c r="I98" s="28"/>
      <c r="J98" s="28"/>
      <c r="K98" s="28"/>
      <c r="L98" s="28"/>
      <c r="M98" s="28"/>
      <c r="N98" s="28"/>
      <c r="O98" s="28"/>
      <c r="P98" s="28"/>
      <c r="Q98" s="28"/>
      <c r="R98" s="28"/>
      <c r="S98" s="28"/>
      <c r="T98" s="28"/>
      <c r="U98" s="28"/>
      <c r="V98" s="28"/>
      <c r="W98" s="28"/>
      <c r="X98" s="28"/>
      <c r="Y98" s="28"/>
    </row>
    <row r="99" spans="2:25" x14ac:dyDescent="0.2">
      <c r="B99" s="28"/>
      <c r="C99" s="28"/>
      <c r="D99" s="28"/>
      <c r="E99" s="28"/>
      <c r="F99" s="28"/>
      <c r="G99" s="28"/>
      <c r="H99" s="28"/>
      <c r="I99" s="28"/>
      <c r="J99" s="28"/>
      <c r="K99" s="28"/>
      <c r="L99" s="28"/>
      <c r="M99" s="28"/>
      <c r="N99" s="28"/>
      <c r="O99" s="28"/>
      <c r="P99" s="28"/>
      <c r="Q99" s="28"/>
      <c r="R99" s="28"/>
      <c r="S99" s="28"/>
      <c r="T99" s="28"/>
      <c r="U99" s="28"/>
      <c r="V99" s="28"/>
      <c r="W99" s="28"/>
      <c r="X99" s="28"/>
      <c r="Y99" s="28"/>
    </row>
    <row r="100" spans="2:25" x14ac:dyDescent="0.2">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row>
    <row r="101" spans="2:25" x14ac:dyDescent="0.2">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row>
    <row r="102" spans="2:25" x14ac:dyDescent="0.2">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row>
    <row r="103" spans="2:25" x14ac:dyDescent="0.2">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row>
    <row r="104" spans="2:25" x14ac:dyDescent="0.2">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row>
    <row r="105" spans="2:25" x14ac:dyDescent="0.2">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row>
    <row r="106" spans="2:25" x14ac:dyDescent="0.2">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row>
    <row r="107" spans="2:25" x14ac:dyDescent="0.2">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row>
    <row r="108" spans="2:25" x14ac:dyDescent="0.2">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row>
    <row r="109" spans="2:25" x14ac:dyDescent="0.2">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row>
    <row r="110" spans="2:25" x14ac:dyDescent="0.2">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row>
    <row r="111" spans="2:25" x14ac:dyDescent="0.2">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row>
    <row r="112" spans="2:25" x14ac:dyDescent="0.2">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row>
    <row r="113" spans="2:25" x14ac:dyDescent="0.2">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row>
    <row r="114" spans="2:25" x14ac:dyDescent="0.2">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row>
    <row r="115" spans="2:25" x14ac:dyDescent="0.2">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row>
    <row r="116" spans="2:25" x14ac:dyDescent="0.2">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row>
    <row r="117" spans="2:25" x14ac:dyDescent="0.2">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row>
    <row r="118" spans="2:25" x14ac:dyDescent="0.2">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row>
    <row r="119" spans="2:25" x14ac:dyDescent="0.2">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row>
    <row r="120" spans="2:25" x14ac:dyDescent="0.2">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row>
    <row r="121" spans="2:25" x14ac:dyDescent="0.2">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row>
    <row r="122" spans="2:25" x14ac:dyDescent="0.2">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row>
    <row r="123" spans="2:25" x14ac:dyDescent="0.2">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row>
    <row r="124" spans="2:25" x14ac:dyDescent="0.2">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row>
    <row r="125" spans="2:25" x14ac:dyDescent="0.2">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row>
    <row r="126" spans="2:25" x14ac:dyDescent="0.2">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row>
    <row r="127" spans="2:25" x14ac:dyDescent="0.2">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row>
    <row r="128" spans="2:25" x14ac:dyDescent="0.2">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row>
    <row r="129" spans="2:25" x14ac:dyDescent="0.2">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row>
    <row r="130" spans="2:25" x14ac:dyDescent="0.2">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row>
    <row r="131" spans="2:25" x14ac:dyDescent="0.2">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row>
    <row r="132" spans="2:25" x14ac:dyDescent="0.2">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row>
    <row r="133" spans="2:25" x14ac:dyDescent="0.2">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row>
    <row r="134" spans="2:25" x14ac:dyDescent="0.2">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row>
    <row r="135" spans="2:25" x14ac:dyDescent="0.2">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row>
    <row r="136" spans="2:25" x14ac:dyDescent="0.2">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row>
    <row r="137" spans="2:25" x14ac:dyDescent="0.2">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row>
    <row r="138" spans="2:25" x14ac:dyDescent="0.2">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row>
    <row r="139" spans="2:25" x14ac:dyDescent="0.2">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row>
    <row r="140" spans="2:25" x14ac:dyDescent="0.2">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row>
    <row r="141" spans="2:25" x14ac:dyDescent="0.2">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row>
    <row r="142" spans="2:25" x14ac:dyDescent="0.2">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row>
    <row r="143" spans="2:25" x14ac:dyDescent="0.2">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row>
    <row r="144" spans="2:25" x14ac:dyDescent="0.2">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row>
    <row r="145" spans="2:25" x14ac:dyDescent="0.2">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row>
    <row r="146" spans="2:25" x14ac:dyDescent="0.2">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row>
    <row r="147" spans="2:25" x14ac:dyDescent="0.2">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row>
    <row r="148" spans="2:25" x14ac:dyDescent="0.2">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row>
    <row r="149" spans="2:25" x14ac:dyDescent="0.2">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row>
    <row r="150" spans="2:25" x14ac:dyDescent="0.2">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row>
    <row r="151" spans="2:25" x14ac:dyDescent="0.2">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row>
    <row r="152" spans="2:25" x14ac:dyDescent="0.2">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row>
    <row r="153" spans="2:25" x14ac:dyDescent="0.2">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row>
    <row r="154" spans="2:25" x14ac:dyDescent="0.2">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row>
    <row r="155" spans="2:25" x14ac:dyDescent="0.2">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row>
    <row r="156" spans="2:25" x14ac:dyDescent="0.2">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row>
    <row r="157" spans="2:25" x14ac:dyDescent="0.2">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row>
    <row r="158" spans="2:25" x14ac:dyDescent="0.2">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row>
    <row r="159" spans="2:25" x14ac:dyDescent="0.2">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row>
    <row r="160" spans="2:25" x14ac:dyDescent="0.2">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row>
    <row r="161" spans="2:25" x14ac:dyDescent="0.2">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row>
    <row r="162" spans="2:25" x14ac:dyDescent="0.2">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row>
    <row r="163" spans="2:25" x14ac:dyDescent="0.2">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row>
    <row r="164" spans="2:25" x14ac:dyDescent="0.2">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row>
    <row r="165" spans="2:25" x14ac:dyDescent="0.2">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row>
    <row r="166" spans="2:25" x14ac:dyDescent="0.2">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row>
    <row r="167" spans="2:25" x14ac:dyDescent="0.2">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row>
    <row r="168" spans="2:25" x14ac:dyDescent="0.2">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row>
    <row r="169" spans="2:25" x14ac:dyDescent="0.2">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row>
    <row r="170" spans="2:25" x14ac:dyDescent="0.2">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row>
    <row r="171" spans="2:25" x14ac:dyDescent="0.2">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row>
    <row r="172" spans="2:25" x14ac:dyDescent="0.2">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row>
    <row r="173" spans="2:25" x14ac:dyDescent="0.2">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row>
    <row r="174" spans="2:25" x14ac:dyDescent="0.2">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row>
    <row r="175" spans="2:25" x14ac:dyDescent="0.2">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row>
    <row r="176" spans="2:25" x14ac:dyDescent="0.2">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row>
    <row r="177" spans="2:25" x14ac:dyDescent="0.2">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row>
    <row r="178" spans="2:25" x14ac:dyDescent="0.2">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row>
    <row r="179" spans="2:25" x14ac:dyDescent="0.2">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row>
    <row r="180" spans="2:25" x14ac:dyDescent="0.2">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row>
    <row r="181" spans="2:25" x14ac:dyDescent="0.2">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row>
    <row r="182" spans="2:25" x14ac:dyDescent="0.2">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row>
    <row r="183" spans="2:25" x14ac:dyDescent="0.2">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row>
    <row r="184" spans="2:25" x14ac:dyDescent="0.2">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row>
    <row r="185" spans="2:25" x14ac:dyDescent="0.2">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row>
    <row r="186" spans="2:25" x14ac:dyDescent="0.2">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row>
    <row r="187" spans="2:25" x14ac:dyDescent="0.2">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row>
    <row r="188" spans="2:25" x14ac:dyDescent="0.2">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row>
    <row r="189" spans="2:25" x14ac:dyDescent="0.2">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row>
    <row r="190" spans="2:25" x14ac:dyDescent="0.2">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row>
    <row r="191" spans="2:25" x14ac:dyDescent="0.2">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row>
    <row r="192" spans="2:25" x14ac:dyDescent="0.2">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row>
    <row r="193" spans="2:25" x14ac:dyDescent="0.2">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row>
    <row r="194" spans="2:25" x14ac:dyDescent="0.2">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row>
    <row r="195" spans="2:25" x14ac:dyDescent="0.2">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row>
    <row r="196" spans="2:25" x14ac:dyDescent="0.2">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row>
    <row r="197" spans="2:25" x14ac:dyDescent="0.2">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row>
    <row r="198" spans="2:25" x14ac:dyDescent="0.2">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row>
    <row r="199" spans="2:25" x14ac:dyDescent="0.2">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row>
    <row r="200" spans="2:25" x14ac:dyDescent="0.2">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row>
    <row r="201" spans="2:25" x14ac:dyDescent="0.2">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row>
    <row r="202" spans="2:25" x14ac:dyDescent="0.2">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row>
    <row r="203" spans="2:25" x14ac:dyDescent="0.2">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row>
    <row r="204" spans="2:25" x14ac:dyDescent="0.2">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row>
    <row r="205" spans="2:25" x14ac:dyDescent="0.2">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row>
    <row r="206" spans="2:25" x14ac:dyDescent="0.2">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row>
    <row r="207" spans="2:25" x14ac:dyDescent="0.2">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row>
    <row r="208" spans="2:25" x14ac:dyDescent="0.2">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row>
    <row r="209" spans="2:25" x14ac:dyDescent="0.2">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row>
  </sheetData>
  <phoneticPr fontId="0" type="noConversion"/>
  <conditionalFormatting sqref="C27">
    <cfRule type="cellIs" dxfId="1180" priority="479" stopIfTrue="1" operator="lessThan">
      <formula>C$38*0.8</formula>
    </cfRule>
    <cfRule type="cellIs" dxfId="1179" priority="480" stopIfTrue="1" operator="greaterThan">
      <formula>C$38*1.2</formula>
    </cfRule>
    <cfRule type="cellIs" dxfId="1178" priority="481" stopIfTrue="1" operator="between">
      <formula>C$38*0.8</formula>
      <formula>C$38*1.2</formula>
    </cfRule>
  </conditionalFormatting>
  <conditionalFormatting sqref="D27">
    <cfRule type="cellIs" dxfId="1177" priority="476" stopIfTrue="1" operator="lessThan">
      <formula>D$38*0.8</formula>
    </cfRule>
    <cfRule type="cellIs" dxfId="1176" priority="477" stopIfTrue="1" operator="greaterThan">
      <formula>D$38*1.2</formula>
    </cfRule>
    <cfRule type="cellIs" dxfId="1175" priority="478" stopIfTrue="1" operator="between">
      <formula>D$38*0.8</formula>
      <formula>D$38*1.2</formula>
    </cfRule>
  </conditionalFormatting>
  <conditionalFormatting sqref="E27">
    <cfRule type="cellIs" dxfId="1174" priority="473" stopIfTrue="1" operator="lessThan">
      <formula>E$38*0.8</formula>
    </cfRule>
    <cfRule type="cellIs" dxfId="1173" priority="474" stopIfTrue="1" operator="greaterThan">
      <formula>E$38*1.2</formula>
    </cfRule>
    <cfRule type="cellIs" dxfId="1172" priority="475" stopIfTrue="1" operator="between">
      <formula>E$38*0.8</formula>
      <formula>E$38*1.2</formula>
    </cfRule>
  </conditionalFormatting>
  <conditionalFormatting sqref="F27">
    <cfRule type="cellIs" dxfId="1171" priority="470" stopIfTrue="1" operator="lessThan">
      <formula>F$38*0.8</formula>
    </cfRule>
    <cfRule type="cellIs" dxfId="1170" priority="471" stopIfTrue="1" operator="greaterThan">
      <formula>F$38*1.2</formula>
    </cfRule>
    <cfRule type="cellIs" dxfId="1169" priority="472" stopIfTrue="1" operator="between">
      <formula>F$38*0.8</formula>
      <formula>F$38*1.2</formula>
    </cfRule>
  </conditionalFormatting>
  <conditionalFormatting sqref="C27:G27">
    <cfRule type="cellIs" dxfId="1168" priority="446" stopIfTrue="1" operator="lessThan">
      <formula>C$38*0.8</formula>
    </cfRule>
    <cfRule type="cellIs" dxfId="1167" priority="447" stopIfTrue="1" operator="greaterThan">
      <formula>C$38*1.2</formula>
    </cfRule>
    <cfRule type="cellIs" dxfId="1166" priority="448" stopIfTrue="1" operator="between">
      <formula>C$38*0.8</formula>
      <formula>C$38*1.2</formula>
    </cfRule>
    <cfRule type="cellIs" dxfId="1165" priority="467" stopIfTrue="1" operator="lessThan">
      <formula>C$38*0.8</formula>
    </cfRule>
    <cfRule type="cellIs" dxfId="1164" priority="468" stopIfTrue="1" operator="greaterThan">
      <formula>C$38*1.2</formula>
    </cfRule>
  </conditionalFormatting>
  <conditionalFormatting sqref="H27">
    <cfRule type="cellIs" dxfId="1163" priority="464" stopIfTrue="1" operator="lessThan">
      <formula>H$38*0.8</formula>
    </cfRule>
    <cfRule type="cellIs" dxfId="1162" priority="465" stopIfTrue="1" operator="greaterThan">
      <formula>H$38*1.2</formula>
    </cfRule>
    <cfRule type="cellIs" dxfId="1161" priority="466" stopIfTrue="1" operator="between">
      <formula>H$38*0.8</formula>
      <formula>H$38*1.2</formula>
    </cfRule>
  </conditionalFormatting>
  <conditionalFormatting sqref="I27">
    <cfRule type="cellIs" dxfId="1160" priority="461" stopIfTrue="1" operator="lessThan">
      <formula>I$38*0.8</formula>
    </cfRule>
    <cfRule type="cellIs" dxfId="1159" priority="462" stopIfTrue="1" operator="greaterThan">
      <formula>I$38*1.2</formula>
    </cfRule>
    <cfRule type="cellIs" dxfId="1158" priority="463" stopIfTrue="1" operator="between">
      <formula>I$38*0.8</formula>
      <formula>I$38*1.2</formula>
    </cfRule>
  </conditionalFormatting>
  <conditionalFormatting sqref="J27">
    <cfRule type="cellIs" dxfId="1157" priority="443" stopIfTrue="1" operator="lessThan">
      <formula>J$38*0.8</formula>
    </cfRule>
    <cfRule type="cellIs" dxfId="1156" priority="444" stopIfTrue="1" operator="greaterThan">
      <formula>J$38*1.2</formula>
    </cfRule>
    <cfRule type="cellIs" dxfId="1155" priority="445" stopIfTrue="1" operator="between">
      <formula>J$38*0.8</formula>
      <formula>J$38*1.2</formula>
    </cfRule>
    <cfRule type="cellIs" dxfId="1154" priority="458" stopIfTrue="1" operator="lessThan">
      <formula>J$38*0.8</formula>
    </cfRule>
    <cfRule type="cellIs" dxfId="1153" priority="459" stopIfTrue="1" operator="greaterThan">
      <formula>J$38*1.2</formula>
    </cfRule>
  </conditionalFormatting>
  <conditionalFormatting sqref="K27">
    <cfRule type="cellIs" dxfId="1152" priority="455" stopIfTrue="1" operator="lessThan">
      <formula>K$38*0.8</formula>
    </cfRule>
    <cfRule type="cellIs" dxfId="1151" priority="456" stopIfTrue="1" operator="greaterThan">
      <formula>K$38*1.2</formula>
    </cfRule>
    <cfRule type="cellIs" dxfId="1150" priority="457" stopIfTrue="1" operator="between">
      <formula>K$38*0.8</formula>
      <formula>K$38*1.2</formula>
    </cfRule>
  </conditionalFormatting>
  <conditionalFormatting sqref="L27">
    <cfRule type="cellIs" dxfId="1149" priority="452" stopIfTrue="1" operator="lessThan">
      <formula>L$38*0.8</formula>
    </cfRule>
    <cfRule type="cellIs" dxfId="1148" priority="453" stopIfTrue="1" operator="greaterThan">
      <formula>L$38*1.2</formula>
    </cfRule>
    <cfRule type="cellIs" dxfId="1147" priority="454" stopIfTrue="1" operator="between">
      <formula>L$38*0.8</formula>
      <formula>L$38*1.2</formula>
    </cfRule>
  </conditionalFormatting>
  <conditionalFormatting sqref="M27:N27">
    <cfRule type="cellIs" dxfId="1146" priority="449" stopIfTrue="1" operator="lessThan">
      <formula>M$38*0.8</formula>
    </cfRule>
    <cfRule type="cellIs" dxfId="1145" priority="450" stopIfTrue="1" operator="greaterThan">
      <formula>M$38*1.2</formula>
    </cfRule>
    <cfRule type="cellIs" dxfId="1144" priority="451" stopIfTrue="1" operator="between">
      <formula>M$38*0.8</formula>
      <formula>M$38*1.2</formula>
    </cfRule>
  </conditionalFormatting>
  <conditionalFormatting sqref="D27">
    <cfRule type="cellIs" dxfId="1143" priority="440" stopIfTrue="1" operator="lessThan">
      <formula>D$38*0.8</formula>
    </cfRule>
    <cfRule type="cellIs" dxfId="1142" priority="441" stopIfTrue="1" operator="greaterThan">
      <formula>D$38*1.2</formula>
    </cfRule>
    <cfRule type="cellIs" dxfId="1141" priority="442" stopIfTrue="1" operator="between">
      <formula>D$38*0.8</formula>
      <formula>D$38*1.2</formula>
    </cfRule>
  </conditionalFormatting>
  <conditionalFormatting sqref="E27">
    <cfRule type="cellIs" dxfId="1140" priority="437" stopIfTrue="1" operator="lessThan">
      <formula>E$38*0.8</formula>
    </cfRule>
    <cfRule type="cellIs" dxfId="1139" priority="438" stopIfTrue="1" operator="greaterThan">
      <formula>E$38*1.2</formula>
    </cfRule>
    <cfRule type="cellIs" dxfId="1138" priority="439" stopIfTrue="1" operator="between">
      <formula>E$38*0.8</formula>
      <formula>E$38*1.2</formula>
    </cfRule>
  </conditionalFormatting>
  <conditionalFormatting sqref="E27">
    <cfRule type="cellIs" dxfId="1137" priority="434" stopIfTrue="1" operator="lessThan">
      <formula>E$38*0.8</formula>
    </cfRule>
    <cfRule type="cellIs" dxfId="1136" priority="435" stopIfTrue="1" operator="greaterThan">
      <formula>E$38*1.2</formula>
    </cfRule>
    <cfRule type="cellIs" dxfId="1135" priority="436" stopIfTrue="1" operator="between">
      <formula>E$38*0.8</formula>
      <formula>E$38*1.2</formula>
    </cfRule>
  </conditionalFormatting>
  <conditionalFormatting sqref="F27">
    <cfRule type="cellIs" dxfId="1134" priority="431" stopIfTrue="1" operator="lessThan">
      <formula>F$38*0.8</formula>
    </cfRule>
    <cfRule type="cellIs" dxfId="1133" priority="432" stopIfTrue="1" operator="greaterThan">
      <formula>F$38*1.2</formula>
    </cfRule>
    <cfRule type="cellIs" dxfId="1132" priority="433" stopIfTrue="1" operator="between">
      <formula>F$38*0.8</formula>
      <formula>F$38*1.2</formula>
    </cfRule>
  </conditionalFormatting>
  <conditionalFormatting sqref="F27">
    <cfRule type="cellIs" dxfId="1131" priority="428" stopIfTrue="1" operator="lessThan">
      <formula>F$38*0.8</formula>
    </cfRule>
    <cfRule type="cellIs" dxfId="1130" priority="429" stopIfTrue="1" operator="greaterThan">
      <formula>F$38*1.2</formula>
    </cfRule>
    <cfRule type="cellIs" dxfId="1129" priority="430" stopIfTrue="1" operator="between">
      <formula>F$38*0.8</formula>
      <formula>F$38*1.2</formula>
    </cfRule>
  </conditionalFormatting>
  <conditionalFormatting sqref="F27">
    <cfRule type="cellIs" dxfId="1128" priority="425" stopIfTrue="1" operator="lessThan">
      <formula>F$38*0.8</formula>
    </cfRule>
    <cfRule type="cellIs" dxfId="1127" priority="426" stopIfTrue="1" operator="greaterThan">
      <formula>F$38*1.2</formula>
    </cfRule>
    <cfRule type="cellIs" dxfId="1126" priority="427" stopIfTrue="1" operator="between">
      <formula>F$38*0.8</formula>
      <formula>F$38*1.2</formula>
    </cfRule>
  </conditionalFormatting>
  <conditionalFormatting sqref="C27:G27">
    <cfRule type="cellIs" dxfId="1125" priority="422" stopIfTrue="1" operator="lessThan">
      <formula>C$38*0.8</formula>
    </cfRule>
    <cfRule type="cellIs" dxfId="1124" priority="423" stopIfTrue="1" operator="greaterThan">
      <formula>C$38*1.2</formula>
    </cfRule>
    <cfRule type="cellIs" dxfId="1123" priority="424" stopIfTrue="1" operator="between">
      <formula>C$38*0.8</formula>
      <formula>C$38*1.2</formula>
    </cfRule>
  </conditionalFormatting>
  <conditionalFormatting sqref="C27:G27">
    <cfRule type="cellIs" dxfId="1122" priority="419" stopIfTrue="1" operator="lessThan">
      <formula>C$38*0.8</formula>
    </cfRule>
    <cfRule type="cellIs" dxfId="1121" priority="420" stopIfTrue="1" operator="greaterThan">
      <formula>C$38*1.2</formula>
    </cfRule>
    <cfRule type="cellIs" dxfId="1120" priority="421" stopIfTrue="1" operator="between">
      <formula>C$38*0.8</formula>
      <formula>C$38*1.2</formula>
    </cfRule>
  </conditionalFormatting>
  <conditionalFormatting sqref="C27:G27">
    <cfRule type="cellIs" dxfId="1119" priority="416" stopIfTrue="1" operator="lessThan">
      <formula>C$38*0.8</formula>
    </cfRule>
    <cfRule type="cellIs" dxfId="1118" priority="417" stopIfTrue="1" operator="greaterThan">
      <formula>C$38*1.2</formula>
    </cfRule>
    <cfRule type="cellIs" dxfId="1117" priority="418" stopIfTrue="1" operator="between">
      <formula>C$38*0.8</formula>
      <formula>C$38*1.2</formula>
    </cfRule>
  </conditionalFormatting>
  <conditionalFormatting sqref="C27:G27">
    <cfRule type="cellIs" dxfId="1116" priority="413" stopIfTrue="1" operator="lessThan">
      <formula>C$38*0.8</formula>
    </cfRule>
    <cfRule type="cellIs" dxfId="1115" priority="414" stopIfTrue="1" operator="greaterThan">
      <formula>C$38*1.2</formula>
    </cfRule>
    <cfRule type="cellIs" dxfId="1114" priority="415" stopIfTrue="1" operator="between">
      <formula>C$38*0.8</formula>
      <formula>C$38*1.2</formula>
    </cfRule>
  </conditionalFormatting>
  <conditionalFormatting sqref="H27">
    <cfRule type="cellIs" dxfId="1113" priority="407" stopIfTrue="1" operator="lessThan">
      <formula>H$38*0.8</formula>
    </cfRule>
    <cfRule type="cellIs" dxfId="1112" priority="408" stopIfTrue="1" operator="greaterThan">
      <formula>H$38*1.2</formula>
    </cfRule>
    <cfRule type="cellIs" dxfId="1111" priority="409" stopIfTrue="1" operator="between">
      <formula>H$38*0.8</formula>
      <formula>H$38*1.2</formula>
    </cfRule>
    <cfRule type="cellIs" dxfId="1110" priority="410" stopIfTrue="1" operator="lessThan">
      <formula>H$38*0.8</formula>
    </cfRule>
    <cfRule type="cellIs" dxfId="1109" priority="411" stopIfTrue="1" operator="greaterThan">
      <formula>H$38*1.2</formula>
    </cfRule>
  </conditionalFormatting>
  <conditionalFormatting sqref="H27">
    <cfRule type="cellIs" dxfId="1108" priority="404" stopIfTrue="1" operator="lessThan">
      <formula>H$38*0.8</formula>
    </cfRule>
    <cfRule type="cellIs" dxfId="1107" priority="405" stopIfTrue="1" operator="greaterThan">
      <formula>H$38*1.2</formula>
    </cfRule>
    <cfRule type="cellIs" dxfId="1106" priority="406" stopIfTrue="1" operator="between">
      <formula>H$38*0.8</formula>
      <formula>H$38*1.2</formula>
    </cfRule>
  </conditionalFormatting>
  <conditionalFormatting sqref="H27">
    <cfRule type="cellIs" dxfId="1105" priority="401" stopIfTrue="1" operator="lessThan">
      <formula>H$38*0.8</formula>
    </cfRule>
    <cfRule type="cellIs" dxfId="1104" priority="402" stopIfTrue="1" operator="greaterThan">
      <formula>H$38*1.2</formula>
    </cfRule>
    <cfRule type="cellIs" dxfId="1103" priority="403" stopIfTrue="1" operator="between">
      <formula>H$38*0.8</formula>
      <formula>H$38*1.2</formula>
    </cfRule>
  </conditionalFormatting>
  <conditionalFormatting sqref="H27">
    <cfRule type="cellIs" dxfId="1102" priority="398" stopIfTrue="1" operator="lessThan">
      <formula>H$38*0.8</formula>
    </cfRule>
    <cfRule type="cellIs" dxfId="1101" priority="399" stopIfTrue="1" operator="greaterThan">
      <formula>H$38*1.2</formula>
    </cfRule>
    <cfRule type="cellIs" dxfId="1100" priority="400" stopIfTrue="1" operator="between">
      <formula>H$38*0.8</formula>
      <formula>H$38*1.2</formula>
    </cfRule>
  </conditionalFormatting>
  <conditionalFormatting sqref="H27">
    <cfRule type="cellIs" dxfId="1099" priority="395" stopIfTrue="1" operator="lessThan">
      <formula>H$38*0.8</formula>
    </cfRule>
    <cfRule type="cellIs" dxfId="1098" priority="396" stopIfTrue="1" operator="greaterThan">
      <formula>H$38*1.2</formula>
    </cfRule>
    <cfRule type="cellIs" dxfId="1097" priority="397" stopIfTrue="1" operator="between">
      <formula>H$38*0.8</formula>
      <formula>H$38*1.2</formula>
    </cfRule>
  </conditionalFormatting>
  <conditionalFormatting sqref="I27">
    <cfRule type="cellIs" dxfId="1096" priority="392" stopIfTrue="1" operator="lessThan">
      <formula>I$38*0.8</formula>
    </cfRule>
    <cfRule type="cellIs" dxfId="1095" priority="393" stopIfTrue="1" operator="greaterThan">
      <formula>I$38*1.2</formula>
    </cfRule>
    <cfRule type="cellIs" dxfId="1094" priority="394" stopIfTrue="1" operator="between">
      <formula>I$38*0.8</formula>
      <formula>I$38*1.2</formula>
    </cfRule>
  </conditionalFormatting>
  <conditionalFormatting sqref="I27">
    <cfRule type="cellIs" dxfId="1093" priority="386" stopIfTrue="1" operator="lessThan">
      <formula>I$38*0.8</formula>
    </cfRule>
    <cfRule type="cellIs" dxfId="1092" priority="387" stopIfTrue="1" operator="greaterThan">
      <formula>I$38*1.2</formula>
    </cfRule>
    <cfRule type="cellIs" dxfId="1091" priority="388" stopIfTrue="1" operator="between">
      <formula>I$38*0.8</formula>
      <formula>I$38*1.2</formula>
    </cfRule>
    <cfRule type="cellIs" dxfId="1090" priority="389" stopIfTrue="1" operator="lessThan">
      <formula>I$38*0.8</formula>
    </cfRule>
    <cfRule type="cellIs" dxfId="1089" priority="390" stopIfTrue="1" operator="greaterThan">
      <formula>I$38*1.2</formula>
    </cfRule>
  </conditionalFormatting>
  <conditionalFormatting sqref="I27">
    <cfRule type="cellIs" dxfId="1088" priority="383" stopIfTrue="1" operator="lessThan">
      <formula>I$38*0.8</formula>
    </cfRule>
    <cfRule type="cellIs" dxfId="1087" priority="384" stopIfTrue="1" operator="greaterThan">
      <formula>I$38*1.2</formula>
    </cfRule>
    <cfRule type="cellIs" dxfId="1086" priority="385" stopIfTrue="1" operator="between">
      <formula>I$38*0.8</formula>
      <formula>I$38*1.2</formula>
    </cfRule>
  </conditionalFormatting>
  <conditionalFormatting sqref="I27">
    <cfRule type="cellIs" dxfId="1085" priority="380" stopIfTrue="1" operator="lessThan">
      <formula>I$38*0.8</formula>
    </cfRule>
    <cfRule type="cellIs" dxfId="1084" priority="381" stopIfTrue="1" operator="greaterThan">
      <formula>I$38*1.2</formula>
    </cfRule>
    <cfRule type="cellIs" dxfId="1083" priority="382" stopIfTrue="1" operator="between">
      <formula>I$38*0.8</formula>
      <formula>I$38*1.2</formula>
    </cfRule>
  </conditionalFormatting>
  <conditionalFormatting sqref="I27">
    <cfRule type="cellIs" dxfId="1082" priority="377" stopIfTrue="1" operator="lessThan">
      <formula>I$38*0.8</formula>
    </cfRule>
    <cfRule type="cellIs" dxfId="1081" priority="378" stopIfTrue="1" operator="greaterThan">
      <formula>I$38*1.2</formula>
    </cfRule>
    <cfRule type="cellIs" dxfId="1080" priority="379" stopIfTrue="1" operator="between">
      <formula>I$38*0.8</formula>
      <formula>I$38*1.2</formula>
    </cfRule>
  </conditionalFormatting>
  <conditionalFormatting sqref="I27">
    <cfRule type="cellIs" dxfId="1079" priority="374" stopIfTrue="1" operator="lessThan">
      <formula>I$38*0.8</formula>
    </cfRule>
    <cfRule type="cellIs" dxfId="1078" priority="375" stopIfTrue="1" operator="greaterThan">
      <formula>I$38*1.2</formula>
    </cfRule>
    <cfRule type="cellIs" dxfId="1077" priority="376" stopIfTrue="1" operator="between">
      <formula>I$38*0.8</formula>
      <formula>I$38*1.2</formula>
    </cfRule>
  </conditionalFormatting>
  <conditionalFormatting sqref="J27">
    <cfRule type="cellIs" dxfId="1076" priority="371" stopIfTrue="1" operator="lessThan">
      <formula>J$38*0.8</formula>
    </cfRule>
    <cfRule type="cellIs" dxfId="1075" priority="372" stopIfTrue="1" operator="greaterThan">
      <formula>J$38*1.2</formula>
    </cfRule>
    <cfRule type="cellIs" dxfId="1074" priority="373" stopIfTrue="1" operator="between">
      <formula>J$38*0.8</formula>
      <formula>J$38*1.2</formula>
    </cfRule>
  </conditionalFormatting>
  <conditionalFormatting sqref="J27">
    <cfRule type="cellIs" dxfId="1073" priority="368" stopIfTrue="1" operator="lessThan">
      <formula>J$38*0.8</formula>
    </cfRule>
    <cfRule type="cellIs" dxfId="1072" priority="369" stopIfTrue="1" operator="greaterThan">
      <formula>J$38*1.2</formula>
    </cfRule>
    <cfRule type="cellIs" dxfId="1071" priority="370" stopIfTrue="1" operator="between">
      <formula>J$38*0.8</formula>
      <formula>J$38*1.2</formula>
    </cfRule>
  </conditionalFormatting>
  <conditionalFormatting sqref="J27">
    <cfRule type="cellIs" dxfId="1070" priority="362" stopIfTrue="1" operator="lessThan">
      <formula>J$38*0.8</formula>
    </cfRule>
    <cfRule type="cellIs" dxfId="1069" priority="363" stopIfTrue="1" operator="greaterThan">
      <formula>J$38*1.2</formula>
    </cfRule>
    <cfRule type="cellIs" dxfId="1068" priority="364" stopIfTrue="1" operator="between">
      <formula>J$38*0.8</formula>
      <formula>J$38*1.2</formula>
    </cfRule>
    <cfRule type="cellIs" dxfId="1067" priority="365" stopIfTrue="1" operator="lessThan">
      <formula>J$38*0.8</formula>
    </cfRule>
    <cfRule type="cellIs" dxfId="1066" priority="366" stopIfTrue="1" operator="greaterThan">
      <formula>J$38*1.2</formula>
    </cfRule>
  </conditionalFormatting>
  <conditionalFormatting sqref="J27">
    <cfRule type="cellIs" dxfId="1065" priority="359" stopIfTrue="1" operator="lessThan">
      <formula>J$38*0.8</formula>
    </cfRule>
    <cfRule type="cellIs" dxfId="1064" priority="360" stopIfTrue="1" operator="greaterThan">
      <formula>J$38*1.2</formula>
    </cfRule>
    <cfRule type="cellIs" dxfId="1063" priority="361" stopIfTrue="1" operator="between">
      <formula>J$38*0.8</formula>
      <formula>J$38*1.2</formula>
    </cfRule>
  </conditionalFormatting>
  <conditionalFormatting sqref="J27">
    <cfRule type="cellIs" dxfId="1062" priority="356" stopIfTrue="1" operator="lessThan">
      <formula>J$38*0.8</formula>
    </cfRule>
    <cfRule type="cellIs" dxfId="1061" priority="357" stopIfTrue="1" operator="greaterThan">
      <formula>J$38*1.2</formula>
    </cfRule>
    <cfRule type="cellIs" dxfId="1060" priority="358" stopIfTrue="1" operator="between">
      <formula>J$38*0.8</formula>
      <formula>J$38*1.2</formula>
    </cfRule>
  </conditionalFormatting>
  <conditionalFormatting sqref="J27">
    <cfRule type="cellIs" dxfId="1059" priority="353" stopIfTrue="1" operator="lessThan">
      <formula>J$38*0.8</formula>
    </cfRule>
    <cfRule type="cellIs" dxfId="1058" priority="354" stopIfTrue="1" operator="greaterThan">
      <formula>J$38*1.2</formula>
    </cfRule>
    <cfRule type="cellIs" dxfId="1057" priority="355" stopIfTrue="1" operator="between">
      <formula>J$38*0.8</formula>
      <formula>J$38*1.2</formula>
    </cfRule>
  </conditionalFormatting>
  <conditionalFormatting sqref="J27">
    <cfRule type="cellIs" dxfId="1056" priority="350" stopIfTrue="1" operator="lessThan">
      <formula>J$38*0.8</formula>
    </cfRule>
    <cfRule type="cellIs" dxfId="1055" priority="351" stopIfTrue="1" operator="greaterThan">
      <formula>J$38*1.2</formula>
    </cfRule>
    <cfRule type="cellIs" dxfId="1054" priority="352" stopIfTrue="1" operator="between">
      <formula>J$38*0.8</formula>
      <formula>J$38*1.2</formula>
    </cfRule>
  </conditionalFormatting>
  <conditionalFormatting sqref="K27">
    <cfRule type="cellIs" dxfId="1053" priority="344" stopIfTrue="1" operator="lessThan">
      <formula>K$38*0.8</formula>
    </cfRule>
    <cfRule type="cellIs" dxfId="1052" priority="345" stopIfTrue="1" operator="greaterThan">
      <formula>K$38*1.2</formula>
    </cfRule>
    <cfRule type="cellIs" dxfId="1051" priority="346" stopIfTrue="1" operator="between">
      <formula>K$38*0.8</formula>
      <formula>K$38*1.2</formula>
    </cfRule>
    <cfRule type="cellIs" dxfId="1050" priority="347" stopIfTrue="1" operator="lessThan">
      <formula>K$38*0.8</formula>
    </cfRule>
    <cfRule type="cellIs" dxfId="1049" priority="348" stopIfTrue="1" operator="greaterThan">
      <formula>K$38*1.2</formula>
    </cfRule>
  </conditionalFormatting>
  <conditionalFormatting sqref="K27">
    <cfRule type="cellIs" dxfId="1048" priority="341" stopIfTrue="1" operator="lessThan">
      <formula>K$38*0.8</formula>
    </cfRule>
    <cfRule type="cellIs" dxfId="1047" priority="342" stopIfTrue="1" operator="greaterThan">
      <formula>K$38*1.2</formula>
    </cfRule>
    <cfRule type="cellIs" dxfId="1046" priority="343" stopIfTrue="1" operator="between">
      <formula>K$38*0.8</formula>
      <formula>K$38*1.2</formula>
    </cfRule>
  </conditionalFormatting>
  <conditionalFormatting sqref="K27">
    <cfRule type="cellIs" dxfId="1045" priority="338" stopIfTrue="1" operator="lessThan">
      <formula>K$38*0.8</formula>
    </cfRule>
    <cfRule type="cellIs" dxfId="1044" priority="339" stopIfTrue="1" operator="greaterThan">
      <formula>K$38*1.2</formula>
    </cfRule>
    <cfRule type="cellIs" dxfId="1043" priority="340" stopIfTrue="1" operator="between">
      <formula>K$38*0.8</formula>
      <formula>K$38*1.2</formula>
    </cfRule>
  </conditionalFormatting>
  <conditionalFormatting sqref="K27">
    <cfRule type="cellIs" dxfId="1042" priority="332" stopIfTrue="1" operator="lessThan">
      <formula>K$38*0.8</formula>
    </cfRule>
    <cfRule type="cellIs" dxfId="1041" priority="333" stopIfTrue="1" operator="greaterThan">
      <formula>K$38*1.2</formula>
    </cfRule>
    <cfRule type="cellIs" dxfId="1040" priority="334" stopIfTrue="1" operator="between">
      <formula>K$38*0.8</formula>
      <formula>K$38*1.2</formula>
    </cfRule>
    <cfRule type="cellIs" dxfId="1039" priority="335" stopIfTrue="1" operator="lessThan">
      <formula>K$38*0.8</formula>
    </cfRule>
    <cfRule type="cellIs" dxfId="1038" priority="336" stopIfTrue="1" operator="greaterThan">
      <formula>K$38*1.2</formula>
    </cfRule>
  </conditionalFormatting>
  <conditionalFormatting sqref="K27">
    <cfRule type="cellIs" dxfId="1037" priority="329" stopIfTrue="1" operator="lessThan">
      <formula>K$38*0.8</formula>
    </cfRule>
    <cfRule type="cellIs" dxfId="1036" priority="330" stopIfTrue="1" operator="greaterThan">
      <formula>K$38*1.2</formula>
    </cfRule>
    <cfRule type="cellIs" dxfId="1035" priority="331" stopIfTrue="1" operator="between">
      <formula>K$38*0.8</formula>
      <formula>K$38*1.2</formula>
    </cfRule>
  </conditionalFormatting>
  <conditionalFormatting sqref="K27">
    <cfRule type="cellIs" dxfId="1034" priority="326" stopIfTrue="1" operator="lessThan">
      <formula>K$38*0.8</formula>
    </cfRule>
    <cfRule type="cellIs" dxfId="1033" priority="327" stopIfTrue="1" operator="greaterThan">
      <formula>K$38*1.2</formula>
    </cfRule>
    <cfRule type="cellIs" dxfId="1032" priority="328" stopIfTrue="1" operator="between">
      <formula>K$38*0.8</formula>
      <formula>K$38*1.2</formula>
    </cfRule>
  </conditionalFormatting>
  <conditionalFormatting sqref="K27">
    <cfRule type="cellIs" dxfId="1031" priority="323" stopIfTrue="1" operator="lessThan">
      <formula>K$38*0.8</formula>
    </cfRule>
    <cfRule type="cellIs" dxfId="1030" priority="324" stopIfTrue="1" operator="greaterThan">
      <formula>K$38*1.2</formula>
    </cfRule>
    <cfRule type="cellIs" dxfId="1029" priority="325" stopIfTrue="1" operator="between">
      <formula>K$38*0.8</formula>
      <formula>K$38*1.2</formula>
    </cfRule>
  </conditionalFormatting>
  <conditionalFormatting sqref="K27">
    <cfRule type="cellIs" dxfId="1028" priority="320" stopIfTrue="1" operator="lessThan">
      <formula>K$38*0.8</formula>
    </cfRule>
    <cfRule type="cellIs" dxfId="1027" priority="321" stopIfTrue="1" operator="greaterThan">
      <formula>K$38*1.2</formula>
    </cfRule>
    <cfRule type="cellIs" dxfId="1026" priority="322" stopIfTrue="1" operator="between">
      <formula>K$38*0.8</formula>
      <formula>K$38*1.2</formula>
    </cfRule>
  </conditionalFormatting>
  <conditionalFormatting sqref="L27">
    <cfRule type="cellIs" dxfId="1025" priority="317" stopIfTrue="1" operator="lessThan">
      <formula>L$38*0.8</formula>
    </cfRule>
    <cfRule type="cellIs" dxfId="1024" priority="318" stopIfTrue="1" operator="greaterThan">
      <formula>L$38*1.2</formula>
    </cfRule>
    <cfRule type="cellIs" dxfId="1023" priority="319" stopIfTrue="1" operator="between">
      <formula>L$38*0.8</formula>
      <formula>L$38*1.2</formula>
    </cfRule>
  </conditionalFormatting>
  <conditionalFormatting sqref="L27">
    <cfRule type="cellIs" dxfId="1022" priority="311" stopIfTrue="1" operator="lessThan">
      <formula>L$38*0.8</formula>
    </cfRule>
    <cfRule type="cellIs" dxfId="1021" priority="312" stopIfTrue="1" operator="greaterThan">
      <formula>L$38*1.2</formula>
    </cfRule>
    <cfRule type="cellIs" dxfId="1020" priority="313" stopIfTrue="1" operator="between">
      <formula>L$38*0.8</formula>
      <formula>L$38*1.2</formula>
    </cfRule>
    <cfRule type="cellIs" dxfId="1019" priority="314" stopIfTrue="1" operator="lessThan">
      <formula>L$38*0.8</formula>
    </cfRule>
    <cfRule type="cellIs" dxfId="1018" priority="315" stopIfTrue="1" operator="greaterThan">
      <formula>L$38*1.2</formula>
    </cfRule>
  </conditionalFormatting>
  <conditionalFormatting sqref="L27">
    <cfRule type="cellIs" dxfId="1017" priority="308" stopIfTrue="1" operator="lessThan">
      <formula>L$38*0.8</formula>
    </cfRule>
    <cfRule type="cellIs" dxfId="1016" priority="309" stopIfTrue="1" operator="greaterThan">
      <formula>L$38*1.2</formula>
    </cfRule>
    <cfRule type="cellIs" dxfId="1015" priority="310" stopIfTrue="1" operator="between">
      <formula>L$38*0.8</formula>
      <formula>L$38*1.2</formula>
    </cfRule>
  </conditionalFormatting>
  <conditionalFormatting sqref="L27">
    <cfRule type="cellIs" dxfId="1014" priority="305" stopIfTrue="1" operator="lessThan">
      <formula>L$38*0.8</formula>
    </cfRule>
    <cfRule type="cellIs" dxfId="1013" priority="306" stopIfTrue="1" operator="greaterThan">
      <formula>L$38*1.2</formula>
    </cfRule>
    <cfRule type="cellIs" dxfId="1012" priority="307" stopIfTrue="1" operator="between">
      <formula>L$38*0.8</formula>
      <formula>L$38*1.2</formula>
    </cfRule>
  </conditionalFormatting>
  <conditionalFormatting sqref="L27">
    <cfRule type="cellIs" dxfId="1011" priority="299" stopIfTrue="1" operator="lessThan">
      <formula>L$38*0.8</formula>
    </cfRule>
    <cfRule type="cellIs" dxfId="1010" priority="300" stopIfTrue="1" operator="greaterThan">
      <formula>L$38*1.2</formula>
    </cfRule>
    <cfRule type="cellIs" dxfId="1009" priority="301" stopIfTrue="1" operator="between">
      <formula>L$38*0.8</formula>
      <formula>L$38*1.2</formula>
    </cfRule>
    <cfRule type="cellIs" dxfId="1008" priority="302" stopIfTrue="1" operator="lessThan">
      <formula>L$38*0.8</formula>
    </cfRule>
    <cfRule type="cellIs" dxfId="1007" priority="303" stopIfTrue="1" operator="greaterThan">
      <formula>L$38*1.2</formula>
    </cfRule>
  </conditionalFormatting>
  <conditionalFormatting sqref="L27">
    <cfRule type="cellIs" dxfId="1006" priority="296" stopIfTrue="1" operator="lessThan">
      <formula>L$38*0.8</formula>
    </cfRule>
    <cfRule type="cellIs" dxfId="1005" priority="297" stopIfTrue="1" operator="greaterThan">
      <formula>L$38*1.2</formula>
    </cfRule>
    <cfRule type="cellIs" dxfId="1004" priority="298" stopIfTrue="1" operator="between">
      <formula>L$38*0.8</formula>
      <formula>L$38*1.2</formula>
    </cfRule>
  </conditionalFormatting>
  <conditionalFormatting sqref="L27">
    <cfRule type="cellIs" dxfId="1003" priority="293" stopIfTrue="1" operator="lessThan">
      <formula>L$38*0.8</formula>
    </cfRule>
    <cfRule type="cellIs" dxfId="1002" priority="294" stopIfTrue="1" operator="greaterThan">
      <formula>L$38*1.2</formula>
    </cfRule>
    <cfRule type="cellIs" dxfId="1001" priority="295" stopIfTrue="1" operator="between">
      <formula>L$38*0.8</formula>
      <formula>L$38*1.2</formula>
    </cfRule>
  </conditionalFormatting>
  <conditionalFormatting sqref="L27">
    <cfRule type="cellIs" dxfId="1000" priority="290" stopIfTrue="1" operator="lessThan">
      <formula>L$38*0.8</formula>
    </cfRule>
    <cfRule type="cellIs" dxfId="999" priority="291" stopIfTrue="1" operator="greaterThan">
      <formula>L$38*1.2</formula>
    </cfRule>
    <cfRule type="cellIs" dxfId="998" priority="292" stopIfTrue="1" operator="between">
      <formula>L$38*0.8</formula>
      <formula>L$38*1.2</formula>
    </cfRule>
  </conditionalFormatting>
  <conditionalFormatting sqref="L27">
    <cfRule type="cellIs" dxfId="997" priority="287" stopIfTrue="1" operator="lessThan">
      <formula>L$38*0.8</formula>
    </cfRule>
    <cfRule type="cellIs" dxfId="996" priority="288" stopIfTrue="1" operator="greaterThan">
      <formula>L$38*1.2</formula>
    </cfRule>
    <cfRule type="cellIs" dxfId="995" priority="289" stopIfTrue="1" operator="between">
      <formula>L$38*0.8</formula>
      <formula>L$38*1.2</formula>
    </cfRule>
  </conditionalFormatting>
  <conditionalFormatting sqref="M27:N27">
    <cfRule type="cellIs" dxfId="994" priority="284" stopIfTrue="1" operator="lessThan">
      <formula>M$38*0.8</formula>
    </cfRule>
    <cfRule type="cellIs" dxfId="993" priority="285" stopIfTrue="1" operator="greaterThan">
      <formula>M$38*1.2</formula>
    </cfRule>
    <cfRule type="cellIs" dxfId="992" priority="286" stopIfTrue="1" operator="between">
      <formula>M$38*0.8</formula>
      <formula>M$38*1.2</formula>
    </cfRule>
  </conditionalFormatting>
  <conditionalFormatting sqref="M27:N27">
    <cfRule type="cellIs" dxfId="991" priority="281" stopIfTrue="1" operator="lessThan">
      <formula>M$38*0.8</formula>
    </cfRule>
    <cfRule type="cellIs" dxfId="990" priority="282" stopIfTrue="1" operator="greaterThan">
      <formula>M$38*1.2</formula>
    </cfRule>
    <cfRule type="cellIs" dxfId="989" priority="283" stopIfTrue="1" operator="between">
      <formula>M$38*0.8</formula>
      <formula>M$38*1.2</formula>
    </cfRule>
  </conditionalFormatting>
  <conditionalFormatting sqref="M27:N27">
    <cfRule type="cellIs" dxfId="988" priority="275" stopIfTrue="1" operator="lessThan">
      <formula>M$38*0.8</formula>
    </cfRule>
    <cfRule type="cellIs" dxfId="987" priority="276" stopIfTrue="1" operator="greaterThan">
      <formula>M$38*1.2</formula>
    </cfRule>
    <cfRule type="cellIs" dxfId="986" priority="277" stopIfTrue="1" operator="between">
      <formula>M$38*0.8</formula>
      <formula>M$38*1.2</formula>
    </cfRule>
    <cfRule type="cellIs" dxfId="985" priority="278" stopIfTrue="1" operator="lessThan">
      <formula>M$38*0.8</formula>
    </cfRule>
    <cfRule type="cellIs" dxfId="984" priority="279" stopIfTrue="1" operator="greaterThan">
      <formula>M$38*1.2</formula>
    </cfRule>
  </conditionalFormatting>
  <conditionalFormatting sqref="M27:N27">
    <cfRule type="cellIs" dxfId="983" priority="272" stopIfTrue="1" operator="lessThan">
      <formula>M$38*0.8</formula>
    </cfRule>
    <cfRule type="cellIs" dxfId="982" priority="273" stopIfTrue="1" operator="greaterThan">
      <formula>M$38*1.2</formula>
    </cfRule>
    <cfRule type="cellIs" dxfId="981" priority="274" stopIfTrue="1" operator="between">
      <formula>M$38*0.8</formula>
      <formula>M$38*1.2</formula>
    </cfRule>
  </conditionalFormatting>
  <conditionalFormatting sqref="M27:N27">
    <cfRule type="cellIs" dxfId="980" priority="269" stopIfTrue="1" operator="lessThan">
      <formula>M$38*0.8</formula>
    </cfRule>
    <cfRule type="cellIs" dxfId="979" priority="270" stopIfTrue="1" operator="greaterThan">
      <formula>M$38*1.2</formula>
    </cfRule>
    <cfRule type="cellIs" dxfId="978" priority="271" stopIfTrue="1" operator="between">
      <formula>M$38*0.8</formula>
      <formula>M$38*1.2</formula>
    </cfRule>
  </conditionalFormatting>
  <conditionalFormatting sqref="M27:N27">
    <cfRule type="cellIs" dxfId="977" priority="263" stopIfTrue="1" operator="lessThan">
      <formula>M$38*0.8</formula>
    </cfRule>
    <cfRule type="cellIs" dxfId="976" priority="264" stopIfTrue="1" operator="greaterThan">
      <formula>M$38*1.2</formula>
    </cfRule>
    <cfRule type="cellIs" dxfId="975" priority="265" stopIfTrue="1" operator="between">
      <formula>M$38*0.8</formula>
      <formula>M$38*1.2</formula>
    </cfRule>
    <cfRule type="cellIs" dxfId="974" priority="266" stopIfTrue="1" operator="lessThan">
      <formula>M$38*0.8</formula>
    </cfRule>
    <cfRule type="cellIs" dxfId="973" priority="267" stopIfTrue="1" operator="greaterThan">
      <formula>M$38*1.2</formula>
    </cfRule>
  </conditionalFormatting>
  <conditionalFormatting sqref="M27:N27">
    <cfRule type="cellIs" dxfId="972" priority="260" stopIfTrue="1" operator="lessThan">
      <formula>M$38*0.8</formula>
    </cfRule>
    <cfRule type="cellIs" dxfId="971" priority="261" stopIfTrue="1" operator="greaterThan">
      <formula>M$38*1.2</formula>
    </cfRule>
    <cfRule type="cellIs" dxfId="970" priority="262" stopIfTrue="1" operator="between">
      <formula>M$38*0.8</formula>
      <formula>M$38*1.2</formula>
    </cfRule>
  </conditionalFormatting>
  <conditionalFormatting sqref="M27:N27">
    <cfRule type="cellIs" dxfId="969" priority="257" stopIfTrue="1" operator="lessThan">
      <formula>M$38*0.8</formula>
    </cfRule>
    <cfRule type="cellIs" dxfId="968" priority="258" stopIfTrue="1" operator="greaterThan">
      <formula>M$38*1.2</formula>
    </cfRule>
    <cfRule type="cellIs" dxfId="967" priority="259" stopIfTrue="1" operator="between">
      <formula>M$38*0.8</formula>
      <formula>M$38*1.2</formula>
    </cfRule>
  </conditionalFormatting>
  <conditionalFormatting sqref="M27:N27">
    <cfRule type="cellIs" dxfId="966" priority="254" stopIfTrue="1" operator="lessThan">
      <formula>M$38*0.8</formula>
    </cfRule>
    <cfRule type="cellIs" dxfId="965" priority="255" stopIfTrue="1" operator="greaterThan">
      <formula>M$38*1.2</formula>
    </cfRule>
    <cfRule type="cellIs" dxfId="964" priority="256" stopIfTrue="1" operator="between">
      <formula>M$38*0.8</formula>
      <formula>M$38*1.2</formula>
    </cfRule>
  </conditionalFormatting>
  <conditionalFormatting sqref="M27:N27">
    <cfRule type="cellIs" dxfId="963" priority="251" stopIfTrue="1" operator="lessThan">
      <formula>M$38*0.8</formula>
    </cfRule>
    <cfRule type="cellIs" dxfId="962" priority="252" stopIfTrue="1" operator="greaterThan">
      <formula>M$38*1.2</formula>
    </cfRule>
    <cfRule type="cellIs" dxfId="961" priority="253" stopIfTrue="1" operator="between">
      <formula>M$38*0.8</formula>
      <formula>M$38*1.2</formula>
    </cfRule>
  </conditionalFormatting>
  <conditionalFormatting sqref="N27">
    <cfRule type="cellIs" dxfId="960" priority="248" stopIfTrue="1" operator="lessThan">
      <formula>N$38*0.8</formula>
    </cfRule>
    <cfRule type="cellIs" dxfId="959" priority="249" stopIfTrue="1" operator="greaterThan">
      <formula>N$38*1.2</formula>
    </cfRule>
    <cfRule type="cellIs" dxfId="958" priority="250" stopIfTrue="1" operator="between">
      <formula>N$38*0.8</formula>
      <formula>N$38*1.2</formula>
    </cfRule>
  </conditionalFormatting>
  <conditionalFormatting sqref="N27">
    <cfRule type="cellIs" dxfId="957" priority="245" stopIfTrue="1" operator="lessThan">
      <formula>N$38*0.8</formula>
    </cfRule>
    <cfRule type="cellIs" dxfId="956" priority="246" stopIfTrue="1" operator="greaterThan">
      <formula>N$38*1.2</formula>
    </cfRule>
    <cfRule type="cellIs" dxfId="955" priority="247" stopIfTrue="1" operator="between">
      <formula>N$38*0.8</formula>
      <formula>N$38*1.2</formula>
    </cfRule>
  </conditionalFormatting>
  <conditionalFormatting sqref="N27">
    <cfRule type="cellIs" dxfId="954" priority="242" stopIfTrue="1" operator="lessThan">
      <formula>N$38*0.8</formula>
    </cfRule>
    <cfRule type="cellIs" dxfId="953" priority="243" stopIfTrue="1" operator="greaterThan">
      <formula>N$38*1.2</formula>
    </cfRule>
    <cfRule type="cellIs" dxfId="952" priority="244" stopIfTrue="1" operator="between">
      <formula>N$38*0.8</formula>
      <formula>N$38*1.2</formula>
    </cfRule>
  </conditionalFormatting>
  <conditionalFormatting sqref="N27">
    <cfRule type="cellIs" dxfId="951" priority="237" stopIfTrue="1" operator="lessThan">
      <formula>N$38*0.8</formula>
    </cfRule>
    <cfRule type="cellIs" dxfId="950" priority="238" stopIfTrue="1" operator="greaterThan">
      <formula>N$38*1.2</formula>
    </cfRule>
    <cfRule type="cellIs" dxfId="949" priority="239" stopIfTrue="1" operator="between">
      <formula>N$38*0.8</formula>
      <formula>N$38*1.2</formula>
    </cfRule>
    <cfRule type="cellIs" dxfId="948" priority="240" stopIfTrue="1" operator="lessThan">
      <formula>N$38*0.8</formula>
    </cfRule>
    <cfRule type="cellIs" dxfId="947" priority="241" stopIfTrue="1" operator="greaterThan">
      <formula>N$38*1.2</formula>
    </cfRule>
  </conditionalFormatting>
  <conditionalFormatting sqref="N27">
    <cfRule type="cellIs" dxfId="946" priority="234" stopIfTrue="1" operator="lessThan">
      <formula>N$38*0.8</formula>
    </cfRule>
    <cfRule type="cellIs" dxfId="945" priority="235" stopIfTrue="1" operator="greaterThan">
      <formula>N$38*1.2</formula>
    </cfRule>
    <cfRule type="cellIs" dxfId="944" priority="236" stopIfTrue="1" operator="between">
      <formula>N$38*0.8</formula>
      <formula>N$38*1.2</formula>
    </cfRule>
  </conditionalFormatting>
  <conditionalFormatting sqref="N27">
    <cfRule type="cellIs" dxfId="943" priority="231" stopIfTrue="1" operator="lessThan">
      <formula>N$38*0.8</formula>
    </cfRule>
    <cfRule type="cellIs" dxfId="942" priority="232" stopIfTrue="1" operator="greaterThan">
      <formula>N$38*1.2</formula>
    </cfRule>
    <cfRule type="cellIs" dxfId="941" priority="233" stopIfTrue="1" operator="between">
      <formula>N$38*0.8</formula>
      <formula>N$38*1.2</formula>
    </cfRule>
  </conditionalFormatting>
  <conditionalFormatting sqref="N27">
    <cfRule type="cellIs" dxfId="940" priority="226" stopIfTrue="1" operator="lessThan">
      <formula>N$38*0.8</formula>
    </cfRule>
    <cfRule type="cellIs" dxfId="939" priority="227" stopIfTrue="1" operator="greaterThan">
      <formula>N$38*1.2</formula>
    </cfRule>
    <cfRule type="cellIs" dxfId="938" priority="228" stopIfTrue="1" operator="between">
      <formula>N$38*0.8</formula>
      <formula>N$38*1.2</formula>
    </cfRule>
    <cfRule type="cellIs" dxfId="937" priority="229" stopIfTrue="1" operator="lessThan">
      <formula>N$38*0.8</formula>
    </cfRule>
    <cfRule type="cellIs" dxfId="936" priority="230" stopIfTrue="1" operator="greaterThan">
      <formula>N$38*1.2</formula>
    </cfRule>
  </conditionalFormatting>
  <conditionalFormatting sqref="N27">
    <cfRule type="cellIs" dxfId="935" priority="223" stopIfTrue="1" operator="lessThan">
      <formula>N$38*0.8</formula>
    </cfRule>
    <cfRule type="cellIs" dxfId="934" priority="224" stopIfTrue="1" operator="greaterThan">
      <formula>N$38*1.2</formula>
    </cfRule>
    <cfRule type="cellIs" dxfId="933" priority="225" stopIfTrue="1" operator="between">
      <formula>N$38*0.8</formula>
      <formula>N$38*1.2</formula>
    </cfRule>
  </conditionalFormatting>
  <conditionalFormatting sqref="N27">
    <cfRule type="cellIs" dxfId="932" priority="220" stopIfTrue="1" operator="lessThan">
      <formula>N$38*0.8</formula>
    </cfRule>
    <cfRule type="cellIs" dxfId="931" priority="221" stopIfTrue="1" operator="greaterThan">
      <formula>N$38*1.2</formula>
    </cfRule>
    <cfRule type="cellIs" dxfId="930" priority="222" stopIfTrue="1" operator="between">
      <formula>N$38*0.8</formula>
      <formula>N$38*1.2</formula>
    </cfRule>
  </conditionalFormatting>
  <conditionalFormatting sqref="N27">
    <cfRule type="cellIs" dxfId="929" priority="217" stopIfTrue="1" operator="lessThan">
      <formula>N$38*0.8</formula>
    </cfRule>
    <cfRule type="cellIs" dxfId="928" priority="218" stopIfTrue="1" operator="greaterThan">
      <formula>N$38*1.2</formula>
    </cfRule>
    <cfRule type="cellIs" dxfId="927" priority="219" stopIfTrue="1" operator="between">
      <formula>N$38*0.8</formula>
      <formula>N$38*1.2</formula>
    </cfRule>
  </conditionalFormatting>
  <conditionalFormatting sqref="N27">
    <cfRule type="cellIs" dxfId="926" priority="214" stopIfTrue="1" operator="lessThan">
      <formula>N$38*0.8</formula>
    </cfRule>
    <cfRule type="cellIs" dxfId="925" priority="215" stopIfTrue="1" operator="greaterThan">
      <formula>N$38*1.2</formula>
    </cfRule>
    <cfRule type="cellIs" dxfId="924" priority="216" stopIfTrue="1" operator="between">
      <formula>N$38*0.8</formula>
      <formula>N$38*1.2</formula>
    </cfRule>
  </conditionalFormatting>
  <conditionalFormatting sqref="M27:N27">
    <cfRule type="cellIs" dxfId="923" priority="211" stopIfTrue="1" operator="lessThan">
      <formula>M$38*0.8</formula>
    </cfRule>
    <cfRule type="cellIs" dxfId="922" priority="212" stopIfTrue="1" operator="greaterThan">
      <formula>M$38*1.2</formula>
    </cfRule>
    <cfRule type="cellIs" dxfId="921" priority="213" stopIfTrue="1" operator="between">
      <formula>M$38*0.8</formula>
      <formula>M$38*1.2</formula>
    </cfRule>
  </conditionalFormatting>
  <conditionalFormatting sqref="M27:N27">
    <cfRule type="cellIs" dxfId="920" priority="208" stopIfTrue="1" operator="lessThan">
      <formula>M$38*0.8</formula>
    </cfRule>
    <cfRule type="cellIs" dxfId="919" priority="209" stopIfTrue="1" operator="greaterThan">
      <formula>M$38*1.2</formula>
    </cfRule>
    <cfRule type="cellIs" dxfId="918" priority="210" stopIfTrue="1" operator="between">
      <formula>M$38*0.8</formula>
      <formula>M$38*1.2</formula>
    </cfRule>
  </conditionalFormatting>
  <conditionalFormatting sqref="M27:N27">
    <cfRule type="cellIs" dxfId="917" priority="203" stopIfTrue="1" operator="lessThan">
      <formula>M$38*0.8</formula>
    </cfRule>
    <cfRule type="cellIs" dxfId="916" priority="204" stopIfTrue="1" operator="greaterThan">
      <formula>M$38*1.2</formula>
    </cfRule>
    <cfRule type="cellIs" dxfId="915" priority="205" stopIfTrue="1" operator="between">
      <formula>M$38*0.8</formula>
      <formula>M$38*1.2</formula>
    </cfRule>
    <cfRule type="cellIs" dxfId="914" priority="206" stopIfTrue="1" operator="lessThan">
      <formula>M$38*0.8</formula>
    </cfRule>
    <cfRule type="cellIs" dxfId="913" priority="207" stopIfTrue="1" operator="greaterThan">
      <formula>M$38*1.2</formula>
    </cfRule>
  </conditionalFormatting>
  <conditionalFormatting sqref="M27:N27">
    <cfRule type="cellIs" dxfId="912" priority="200" stopIfTrue="1" operator="lessThan">
      <formula>M$38*0.8</formula>
    </cfRule>
    <cfRule type="cellIs" dxfId="911" priority="201" stopIfTrue="1" operator="greaterThan">
      <formula>M$38*1.2</formula>
    </cfRule>
    <cfRule type="cellIs" dxfId="910" priority="202" stopIfTrue="1" operator="between">
      <formula>M$38*0.8</formula>
      <formula>M$38*1.2</formula>
    </cfRule>
  </conditionalFormatting>
  <conditionalFormatting sqref="M27:N27">
    <cfRule type="cellIs" dxfId="909" priority="197" stopIfTrue="1" operator="lessThan">
      <formula>M$38*0.8</formula>
    </cfRule>
    <cfRule type="cellIs" dxfId="908" priority="198" stopIfTrue="1" operator="greaterThan">
      <formula>M$38*1.2</formula>
    </cfRule>
    <cfRule type="cellIs" dxfId="907" priority="199" stopIfTrue="1" operator="between">
      <formula>M$38*0.8</formula>
      <formula>M$38*1.2</formula>
    </cfRule>
  </conditionalFormatting>
  <conditionalFormatting sqref="M27:N27">
    <cfRule type="cellIs" dxfId="906" priority="192" stopIfTrue="1" operator="lessThan">
      <formula>M$38*0.8</formula>
    </cfRule>
    <cfRule type="cellIs" dxfId="905" priority="193" stopIfTrue="1" operator="greaterThan">
      <formula>M$38*1.2</formula>
    </cfRule>
    <cfRule type="cellIs" dxfId="904" priority="194" stopIfTrue="1" operator="between">
      <formula>M$38*0.8</formula>
      <formula>M$38*1.2</formula>
    </cfRule>
    <cfRule type="cellIs" dxfId="903" priority="195" stopIfTrue="1" operator="lessThan">
      <formula>M$38*0.8</formula>
    </cfRule>
    <cfRule type="cellIs" dxfId="902" priority="196" stopIfTrue="1" operator="greaterThan">
      <formula>M$38*1.2</formula>
    </cfRule>
  </conditionalFormatting>
  <conditionalFormatting sqref="M27:N27">
    <cfRule type="cellIs" dxfId="901" priority="189" stopIfTrue="1" operator="lessThan">
      <formula>M$38*0.8</formula>
    </cfRule>
    <cfRule type="cellIs" dxfId="900" priority="190" stopIfTrue="1" operator="greaterThan">
      <formula>M$38*1.2</formula>
    </cfRule>
    <cfRule type="cellIs" dxfId="899" priority="191" stopIfTrue="1" operator="between">
      <formula>M$38*0.8</formula>
      <formula>M$38*1.2</formula>
    </cfRule>
  </conditionalFormatting>
  <conditionalFormatting sqref="M27:N27">
    <cfRule type="cellIs" dxfId="898" priority="186" stopIfTrue="1" operator="lessThan">
      <formula>M$38*0.8</formula>
    </cfRule>
    <cfRule type="cellIs" dxfId="897" priority="187" stopIfTrue="1" operator="greaterThan">
      <formula>M$38*1.2</formula>
    </cfRule>
    <cfRule type="cellIs" dxfId="896" priority="188" stopIfTrue="1" operator="between">
      <formula>M$38*0.8</formula>
      <formula>M$38*1.2</formula>
    </cfRule>
  </conditionalFormatting>
  <conditionalFormatting sqref="M27:N27">
    <cfRule type="cellIs" dxfId="895" priority="183" stopIfTrue="1" operator="lessThan">
      <formula>M$38*0.8</formula>
    </cfRule>
    <cfRule type="cellIs" dxfId="894" priority="184" stopIfTrue="1" operator="greaterThan">
      <formula>M$38*1.2</formula>
    </cfRule>
    <cfRule type="cellIs" dxfId="893" priority="185" stopIfTrue="1" operator="between">
      <formula>M$38*0.8</formula>
      <formula>M$38*1.2</formula>
    </cfRule>
  </conditionalFormatting>
  <conditionalFormatting sqref="M27:N27">
    <cfRule type="cellIs" dxfId="892" priority="180" stopIfTrue="1" operator="lessThan">
      <formula>M$38*0.8</formula>
    </cfRule>
    <cfRule type="cellIs" dxfId="891" priority="181" stopIfTrue="1" operator="greaterThan">
      <formula>M$38*1.2</formula>
    </cfRule>
    <cfRule type="cellIs" dxfId="890" priority="182" stopIfTrue="1" operator="between">
      <formula>M$38*0.8</formula>
      <formula>M$38*1.2</formula>
    </cfRule>
  </conditionalFormatting>
  <conditionalFormatting sqref="M27:N27">
    <cfRule type="cellIs" dxfId="889" priority="177" stopIfTrue="1" operator="lessThan">
      <formula>M$38*0.8</formula>
    </cfRule>
    <cfRule type="cellIs" dxfId="888" priority="178" stopIfTrue="1" operator="greaterThan">
      <formula>M$38*1.2</formula>
    </cfRule>
    <cfRule type="cellIs" dxfId="887" priority="179" stopIfTrue="1" operator="between">
      <formula>M$38*0.8</formula>
      <formula>M$38*1.2</formula>
    </cfRule>
  </conditionalFormatting>
  <conditionalFormatting sqref="M27:N27">
    <cfRule type="cellIs" dxfId="886" priority="174" stopIfTrue="1" operator="lessThan">
      <formula>M$38*0.8</formula>
    </cfRule>
    <cfRule type="cellIs" dxfId="885" priority="175" stopIfTrue="1" operator="greaterThan">
      <formula>M$38*1.2</formula>
    </cfRule>
    <cfRule type="cellIs" dxfId="884" priority="176" stopIfTrue="1" operator="between">
      <formula>M$38*0.8</formula>
      <formula>M$38*1.2</formula>
    </cfRule>
  </conditionalFormatting>
  <conditionalFormatting sqref="M27:N27">
    <cfRule type="cellIs" dxfId="883" priority="169" stopIfTrue="1" operator="lessThan">
      <formula>M$38*0.8</formula>
    </cfRule>
    <cfRule type="cellIs" dxfId="882" priority="170" stopIfTrue="1" operator="greaterThan">
      <formula>M$38*1.2</formula>
    </cfRule>
    <cfRule type="cellIs" dxfId="881" priority="171" stopIfTrue="1" operator="between">
      <formula>M$38*0.8</formula>
      <formula>M$38*1.2</formula>
    </cfRule>
    <cfRule type="cellIs" dxfId="880" priority="172" stopIfTrue="1" operator="lessThan">
      <formula>M$38*0.8</formula>
    </cfRule>
    <cfRule type="cellIs" dxfId="879" priority="173" stopIfTrue="1" operator="greaterThan">
      <formula>M$38*1.2</formula>
    </cfRule>
  </conditionalFormatting>
  <conditionalFormatting sqref="M27:N27">
    <cfRule type="cellIs" dxfId="878" priority="166" stopIfTrue="1" operator="lessThan">
      <formula>M$38*0.8</formula>
    </cfRule>
    <cfRule type="cellIs" dxfId="877" priority="167" stopIfTrue="1" operator="greaterThan">
      <formula>M$38*1.2</formula>
    </cfRule>
    <cfRule type="cellIs" dxfId="876" priority="168" stopIfTrue="1" operator="between">
      <formula>M$38*0.8</formula>
      <formula>M$38*1.2</formula>
    </cfRule>
  </conditionalFormatting>
  <conditionalFormatting sqref="M27:N27">
    <cfRule type="cellIs" dxfId="875" priority="163" stopIfTrue="1" operator="lessThan">
      <formula>M$38*0.8</formula>
    </cfRule>
    <cfRule type="cellIs" dxfId="874" priority="164" stopIfTrue="1" operator="greaterThan">
      <formula>M$38*1.2</formula>
    </cfRule>
    <cfRule type="cellIs" dxfId="873" priority="165" stopIfTrue="1" operator="between">
      <formula>M$38*0.8</formula>
      <formula>M$38*1.2</formula>
    </cfRule>
  </conditionalFormatting>
  <conditionalFormatting sqref="M27:N27">
    <cfRule type="cellIs" dxfId="872" priority="158" stopIfTrue="1" operator="lessThan">
      <formula>M$38*0.8</formula>
    </cfRule>
    <cfRule type="cellIs" dxfId="871" priority="159" stopIfTrue="1" operator="greaterThan">
      <formula>M$38*1.2</formula>
    </cfRule>
    <cfRule type="cellIs" dxfId="870" priority="160" stopIfTrue="1" operator="between">
      <formula>M$38*0.8</formula>
      <formula>M$38*1.2</formula>
    </cfRule>
    <cfRule type="cellIs" dxfId="869" priority="161" stopIfTrue="1" operator="lessThan">
      <formula>M$38*0.8</formula>
    </cfRule>
    <cfRule type="cellIs" dxfId="868" priority="162" stopIfTrue="1" operator="greaterThan">
      <formula>M$38*1.2</formula>
    </cfRule>
  </conditionalFormatting>
  <conditionalFormatting sqref="M27:N27">
    <cfRule type="cellIs" dxfId="867" priority="155" stopIfTrue="1" operator="lessThan">
      <formula>M$38*0.8</formula>
    </cfRule>
    <cfRule type="cellIs" dxfId="866" priority="156" stopIfTrue="1" operator="greaterThan">
      <formula>M$38*1.2</formula>
    </cfRule>
    <cfRule type="cellIs" dxfId="865" priority="157" stopIfTrue="1" operator="between">
      <formula>M$38*0.8</formula>
      <formula>M$38*1.2</formula>
    </cfRule>
  </conditionalFormatting>
  <conditionalFormatting sqref="M27:N27">
    <cfRule type="cellIs" dxfId="864" priority="152" stopIfTrue="1" operator="lessThan">
      <formula>M$38*0.8</formula>
    </cfRule>
    <cfRule type="cellIs" dxfId="863" priority="153" stopIfTrue="1" operator="greaterThan">
      <formula>M$38*1.2</formula>
    </cfRule>
    <cfRule type="cellIs" dxfId="862" priority="154" stopIfTrue="1" operator="between">
      <formula>M$38*0.8</formula>
      <formula>M$38*1.2</formula>
    </cfRule>
  </conditionalFormatting>
  <conditionalFormatting sqref="M27:N27">
    <cfRule type="cellIs" dxfId="861" priority="149" stopIfTrue="1" operator="lessThan">
      <formula>M$38*0.8</formula>
    </cfRule>
    <cfRule type="cellIs" dxfId="860" priority="150" stopIfTrue="1" operator="greaterThan">
      <formula>M$38*1.2</formula>
    </cfRule>
    <cfRule type="cellIs" dxfId="859" priority="151" stopIfTrue="1" operator="between">
      <formula>M$38*0.8</formula>
      <formula>M$38*1.2</formula>
    </cfRule>
  </conditionalFormatting>
  <conditionalFormatting sqref="M27:N27">
    <cfRule type="cellIs" dxfId="858" priority="146" stopIfTrue="1" operator="lessThan">
      <formula>M$38*0.8</formula>
    </cfRule>
    <cfRule type="cellIs" dxfId="857" priority="147" stopIfTrue="1" operator="greaterThan">
      <formula>M$38*1.2</formula>
    </cfRule>
    <cfRule type="cellIs" dxfId="856" priority="148" stopIfTrue="1" operator="between">
      <formula>M$38*0.8</formula>
      <formula>M$38*1.2</formula>
    </cfRule>
  </conditionalFormatting>
  <conditionalFormatting sqref="O27:Q27">
    <cfRule type="cellIs" dxfId="855" priority="143" stopIfTrue="1" operator="lessThan">
      <formula>O$38*0.8</formula>
    </cfRule>
    <cfRule type="cellIs" dxfId="854" priority="144" stopIfTrue="1" operator="greaterThan">
      <formula>O$38*1.2</formula>
    </cfRule>
    <cfRule type="cellIs" dxfId="853" priority="145" stopIfTrue="1" operator="between">
      <formula>O$38*0.8</formula>
      <formula>O$38*1.2</formula>
    </cfRule>
  </conditionalFormatting>
  <conditionalFormatting sqref="O27:Q27">
    <cfRule type="cellIs" dxfId="852" priority="140" stopIfTrue="1" operator="lessThan">
      <formula>O$38*0.8</formula>
    </cfRule>
    <cfRule type="cellIs" dxfId="851" priority="141" stopIfTrue="1" operator="greaterThan">
      <formula>O$38*1.2</formula>
    </cfRule>
    <cfRule type="cellIs" dxfId="850" priority="142" stopIfTrue="1" operator="between">
      <formula>O$38*0.8</formula>
      <formula>O$38*1.2</formula>
    </cfRule>
  </conditionalFormatting>
  <conditionalFormatting sqref="O27:Q27">
    <cfRule type="cellIs" dxfId="849" priority="137" stopIfTrue="1" operator="lessThan">
      <formula>O$38*0.8</formula>
    </cfRule>
    <cfRule type="cellIs" dxfId="848" priority="138" stopIfTrue="1" operator="greaterThan">
      <formula>O$38*1.2</formula>
    </cfRule>
    <cfRule type="cellIs" dxfId="847" priority="139" stopIfTrue="1" operator="between">
      <formula>O$38*0.8</formula>
      <formula>O$38*1.2</formula>
    </cfRule>
  </conditionalFormatting>
  <conditionalFormatting sqref="O27:Q27">
    <cfRule type="cellIs" dxfId="846" priority="132" stopIfTrue="1" operator="lessThan">
      <formula>O$38*0.8</formula>
    </cfRule>
    <cfRule type="cellIs" dxfId="845" priority="133" stopIfTrue="1" operator="greaterThan">
      <formula>O$38*1.2</formula>
    </cfRule>
    <cfRule type="cellIs" dxfId="844" priority="134" stopIfTrue="1" operator="between">
      <formula>O$38*0.8</formula>
      <formula>O$38*1.2</formula>
    </cfRule>
    <cfRule type="cellIs" dxfId="843" priority="135" stopIfTrue="1" operator="lessThan">
      <formula>O$38*0.8</formula>
    </cfRule>
    <cfRule type="cellIs" dxfId="842" priority="136" stopIfTrue="1" operator="greaterThan">
      <formula>O$38*1.2</formula>
    </cfRule>
  </conditionalFormatting>
  <conditionalFormatting sqref="O27:Q27">
    <cfRule type="cellIs" dxfId="841" priority="129" stopIfTrue="1" operator="lessThan">
      <formula>O$38*0.8</formula>
    </cfRule>
    <cfRule type="cellIs" dxfId="840" priority="130" stopIfTrue="1" operator="greaterThan">
      <formula>O$38*1.2</formula>
    </cfRule>
    <cfRule type="cellIs" dxfId="839" priority="131" stopIfTrue="1" operator="between">
      <formula>O$38*0.8</formula>
      <formula>O$38*1.2</formula>
    </cfRule>
  </conditionalFormatting>
  <conditionalFormatting sqref="O27:Q27">
    <cfRule type="cellIs" dxfId="838" priority="126" stopIfTrue="1" operator="lessThan">
      <formula>O$38*0.8</formula>
    </cfRule>
    <cfRule type="cellIs" dxfId="837" priority="127" stopIfTrue="1" operator="greaterThan">
      <formula>O$38*1.2</formula>
    </cfRule>
    <cfRule type="cellIs" dxfId="836" priority="128" stopIfTrue="1" operator="between">
      <formula>O$38*0.8</formula>
      <formula>O$38*1.2</formula>
    </cfRule>
  </conditionalFormatting>
  <conditionalFormatting sqref="O27:Q27">
    <cfRule type="cellIs" dxfId="835" priority="121" stopIfTrue="1" operator="lessThan">
      <formula>O$38*0.8</formula>
    </cfRule>
    <cfRule type="cellIs" dxfId="834" priority="122" stopIfTrue="1" operator="greaterThan">
      <formula>O$38*1.2</formula>
    </cfRule>
    <cfRule type="cellIs" dxfId="833" priority="123" stopIfTrue="1" operator="between">
      <formula>O$38*0.8</formula>
      <formula>O$38*1.2</formula>
    </cfRule>
    <cfRule type="cellIs" dxfId="832" priority="124" stopIfTrue="1" operator="lessThan">
      <formula>O$38*0.8</formula>
    </cfRule>
    <cfRule type="cellIs" dxfId="831" priority="125" stopIfTrue="1" operator="greaterThan">
      <formula>O$38*1.2</formula>
    </cfRule>
  </conditionalFormatting>
  <conditionalFormatting sqref="O27:Q27">
    <cfRule type="cellIs" dxfId="830" priority="118" stopIfTrue="1" operator="lessThan">
      <formula>O$38*0.8</formula>
    </cfRule>
    <cfRule type="cellIs" dxfId="829" priority="119" stopIfTrue="1" operator="greaterThan">
      <formula>O$38*1.2</formula>
    </cfRule>
    <cfRule type="cellIs" dxfId="828" priority="120" stopIfTrue="1" operator="between">
      <formula>O$38*0.8</formula>
      <formula>O$38*1.2</formula>
    </cfRule>
  </conditionalFormatting>
  <conditionalFormatting sqref="O27:Q27">
    <cfRule type="cellIs" dxfId="827" priority="115" stopIfTrue="1" operator="lessThan">
      <formula>O$38*0.8</formula>
    </cfRule>
    <cfRule type="cellIs" dxfId="826" priority="116" stopIfTrue="1" operator="greaterThan">
      <formula>O$38*1.2</formula>
    </cfRule>
    <cfRule type="cellIs" dxfId="825" priority="117" stopIfTrue="1" operator="between">
      <formula>O$38*0.8</formula>
      <formula>O$38*1.2</formula>
    </cfRule>
  </conditionalFormatting>
  <conditionalFormatting sqref="O27:Q27">
    <cfRule type="cellIs" dxfId="824" priority="112" stopIfTrue="1" operator="lessThan">
      <formula>O$38*0.8</formula>
    </cfRule>
    <cfRule type="cellIs" dxfId="823" priority="113" stopIfTrue="1" operator="greaterThan">
      <formula>O$38*1.2</formula>
    </cfRule>
    <cfRule type="cellIs" dxfId="822" priority="114" stopIfTrue="1" operator="between">
      <formula>O$38*0.8</formula>
      <formula>O$38*1.2</formula>
    </cfRule>
  </conditionalFormatting>
  <conditionalFormatting sqref="O27:Q27">
    <cfRule type="cellIs" dxfId="821" priority="109" stopIfTrue="1" operator="lessThan">
      <formula>O$38*0.8</formula>
    </cfRule>
    <cfRule type="cellIs" dxfId="820" priority="110" stopIfTrue="1" operator="greaterThan">
      <formula>O$38*1.2</formula>
    </cfRule>
    <cfRule type="cellIs" dxfId="819" priority="111" stopIfTrue="1" operator="between">
      <formula>O$38*0.8</formula>
      <formula>O$38*1.2</formula>
    </cfRule>
  </conditionalFormatting>
  <conditionalFormatting sqref="O27:Q27">
    <cfRule type="cellIs" dxfId="818" priority="106" stopIfTrue="1" operator="lessThan">
      <formula>O$38*0.8</formula>
    </cfRule>
    <cfRule type="cellIs" dxfId="817" priority="107" stopIfTrue="1" operator="greaterThan">
      <formula>O$38*1.2</formula>
    </cfRule>
    <cfRule type="cellIs" dxfId="816" priority="108" stopIfTrue="1" operator="between">
      <formula>O$38*0.8</formula>
      <formula>O$38*1.2</formula>
    </cfRule>
  </conditionalFormatting>
  <conditionalFormatting sqref="O27:Q27">
    <cfRule type="cellIs" dxfId="815" priority="103" stopIfTrue="1" operator="lessThan">
      <formula>O$38*0.8</formula>
    </cfRule>
    <cfRule type="cellIs" dxfId="814" priority="104" stopIfTrue="1" operator="greaterThan">
      <formula>O$38*1.2</formula>
    </cfRule>
    <cfRule type="cellIs" dxfId="813" priority="105" stopIfTrue="1" operator="between">
      <formula>O$38*0.8</formula>
      <formula>O$38*1.2</formula>
    </cfRule>
  </conditionalFormatting>
  <conditionalFormatting sqref="O27:Q27">
    <cfRule type="cellIs" dxfId="812" priority="100" stopIfTrue="1" operator="lessThan">
      <formula>O$38*0.8</formula>
    </cfRule>
    <cfRule type="cellIs" dxfId="811" priority="101" stopIfTrue="1" operator="greaterThan">
      <formula>O$38*1.2</formula>
    </cfRule>
    <cfRule type="cellIs" dxfId="810" priority="102" stopIfTrue="1" operator="between">
      <formula>O$38*0.8</formula>
      <formula>O$38*1.2</formula>
    </cfRule>
  </conditionalFormatting>
  <conditionalFormatting sqref="O27:Q27">
    <cfRule type="cellIs" dxfId="809" priority="95" stopIfTrue="1" operator="lessThan">
      <formula>O$38*0.8</formula>
    </cfRule>
    <cfRule type="cellIs" dxfId="808" priority="96" stopIfTrue="1" operator="greaterThan">
      <formula>O$38*1.2</formula>
    </cfRule>
    <cfRule type="cellIs" dxfId="807" priority="97" stopIfTrue="1" operator="between">
      <formula>O$38*0.8</formula>
      <formula>O$38*1.2</formula>
    </cfRule>
    <cfRule type="cellIs" dxfId="806" priority="98" stopIfTrue="1" operator="lessThan">
      <formula>O$38*0.8</formula>
    </cfRule>
    <cfRule type="cellIs" dxfId="805" priority="99" stopIfTrue="1" operator="greaterThan">
      <formula>O$38*1.2</formula>
    </cfRule>
  </conditionalFormatting>
  <conditionalFormatting sqref="O27:Q27">
    <cfRule type="cellIs" dxfId="804" priority="92" stopIfTrue="1" operator="lessThan">
      <formula>O$38*0.8</formula>
    </cfRule>
    <cfRule type="cellIs" dxfId="803" priority="93" stopIfTrue="1" operator="greaterThan">
      <formula>O$38*1.2</formula>
    </cfRule>
    <cfRule type="cellIs" dxfId="802" priority="94" stopIfTrue="1" operator="between">
      <formula>O$38*0.8</formula>
      <formula>O$38*1.2</formula>
    </cfRule>
  </conditionalFormatting>
  <conditionalFormatting sqref="O27:Q27">
    <cfRule type="cellIs" dxfId="801" priority="89" stopIfTrue="1" operator="lessThan">
      <formula>O$38*0.8</formula>
    </cfRule>
    <cfRule type="cellIs" dxfId="800" priority="90" stopIfTrue="1" operator="greaterThan">
      <formula>O$38*1.2</formula>
    </cfRule>
    <cfRule type="cellIs" dxfId="799" priority="91" stopIfTrue="1" operator="between">
      <formula>O$38*0.8</formula>
      <formula>O$38*1.2</formula>
    </cfRule>
  </conditionalFormatting>
  <conditionalFormatting sqref="O27:Q27">
    <cfRule type="cellIs" dxfId="798" priority="84" stopIfTrue="1" operator="lessThan">
      <formula>O$38*0.8</formula>
    </cfRule>
    <cfRule type="cellIs" dxfId="797" priority="85" stopIfTrue="1" operator="greaterThan">
      <formula>O$38*1.2</formula>
    </cfRule>
    <cfRule type="cellIs" dxfId="796" priority="86" stopIfTrue="1" operator="between">
      <formula>O$38*0.8</formula>
      <formula>O$38*1.2</formula>
    </cfRule>
    <cfRule type="cellIs" dxfId="795" priority="87" stopIfTrue="1" operator="lessThan">
      <formula>O$38*0.8</formula>
    </cfRule>
    <cfRule type="cellIs" dxfId="794" priority="88" stopIfTrue="1" operator="greaterThan">
      <formula>O$38*1.2</formula>
    </cfRule>
  </conditionalFormatting>
  <conditionalFormatting sqref="O27:Q27">
    <cfRule type="cellIs" dxfId="793" priority="81" stopIfTrue="1" operator="lessThan">
      <formula>O$38*0.8</formula>
    </cfRule>
    <cfRule type="cellIs" dxfId="792" priority="82" stopIfTrue="1" operator="greaterThan">
      <formula>O$38*1.2</formula>
    </cfRule>
    <cfRule type="cellIs" dxfId="791" priority="83" stopIfTrue="1" operator="between">
      <formula>O$38*0.8</formula>
      <formula>O$38*1.2</formula>
    </cfRule>
  </conditionalFormatting>
  <conditionalFormatting sqref="O27:Q27">
    <cfRule type="cellIs" dxfId="790" priority="78" stopIfTrue="1" operator="lessThan">
      <formula>O$38*0.8</formula>
    </cfRule>
    <cfRule type="cellIs" dxfId="789" priority="79" stopIfTrue="1" operator="greaterThan">
      <formula>O$38*1.2</formula>
    </cfRule>
    <cfRule type="cellIs" dxfId="788" priority="80" stopIfTrue="1" operator="between">
      <formula>O$38*0.8</formula>
      <formula>O$38*1.2</formula>
    </cfRule>
  </conditionalFormatting>
  <conditionalFormatting sqref="O27:Q27">
    <cfRule type="cellIs" dxfId="787" priority="75" stopIfTrue="1" operator="lessThan">
      <formula>O$38*0.8</formula>
    </cfRule>
    <cfRule type="cellIs" dxfId="786" priority="76" stopIfTrue="1" operator="greaterThan">
      <formula>O$38*1.2</formula>
    </cfRule>
    <cfRule type="cellIs" dxfId="785" priority="77" stopIfTrue="1" operator="between">
      <formula>O$38*0.8</formula>
      <formula>O$38*1.2</formula>
    </cfRule>
  </conditionalFormatting>
  <conditionalFormatting sqref="O27:Q27">
    <cfRule type="cellIs" dxfId="784" priority="72" stopIfTrue="1" operator="lessThan">
      <formula>O$38*0.8</formula>
    </cfRule>
    <cfRule type="cellIs" dxfId="783" priority="73" stopIfTrue="1" operator="greaterThan">
      <formula>O$38*1.2</formula>
    </cfRule>
    <cfRule type="cellIs" dxfId="782" priority="74" stopIfTrue="1" operator="between">
      <formula>O$38*0.8</formula>
      <formula>O$38*1.2</formula>
    </cfRule>
  </conditionalFormatting>
  <conditionalFormatting sqref="O27:Q27">
    <cfRule type="cellIs" dxfId="781" priority="69" stopIfTrue="1" operator="lessThan">
      <formula>O$38*0.8</formula>
    </cfRule>
    <cfRule type="cellIs" dxfId="780" priority="70" stopIfTrue="1" operator="greaterThan">
      <formula>O$38*1.2</formula>
    </cfRule>
    <cfRule type="cellIs" dxfId="779" priority="71" stopIfTrue="1" operator="between">
      <formula>O$38*0.8</formula>
      <formula>O$38*1.2</formula>
    </cfRule>
  </conditionalFormatting>
  <conditionalFormatting sqref="O27:Q27">
    <cfRule type="cellIs" dxfId="778" priority="66" stopIfTrue="1" operator="lessThan">
      <formula>O$38*0.8</formula>
    </cfRule>
    <cfRule type="cellIs" dxfId="777" priority="67" stopIfTrue="1" operator="greaterThan">
      <formula>O$38*1.2</formula>
    </cfRule>
    <cfRule type="cellIs" dxfId="776" priority="68" stopIfTrue="1" operator="between">
      <formula>O$38*0.8</formula>
      <formula>O$38*1.2</formula>
    </cfRule>
  </conditionalFormatting>
  <conditionalFormatting sqref="O27:Q27">
    <cfRule type="cellIs" dxfId="775" priority="61" stopIfTrue="1" operator="lessThan">
      <formula>O$38*0.8</formula>
    </cfRule>
    <cfRule type="cellIs" dxfId="774" priority="62" stopIfTrue="1" operator="greaterThan">
      <formula>O$38*1.2</formula>
    </cfRule>
    <cfRule type="cellIs" dxfId="773" priority="63" stopIfTrue="1" operator="between">
      <formula>O$38*0.8</formula>
      <formula>O$38*1.2</formula>
    </cfRule>
    <cfRule type="cellIs" dxfId="772" priority="64" stopIfTrue="1" operator="lessThan">
      <formula>O$38*0.8</formula>
    </cfRule>
    <cfRule type="cellIs" dxfId="771" priority="65" stopIfTrue="1" operator="greaterThan">
      <formula>O$38*1.2</formula>
    </cfRule>
  </conditionalFormatting>
  <conditionalFormatting sqref="O27:Q27">
    <cfRule type="cellIs" dxfId="770" priority="58" stopIfTrue="1" operator="lessThan">
      <formula>O$38*0.8</formula>
    </cfRule>
    <cfRule type="cellIs" dxfId="769" priority="59" stopIfTrue="1" operator="greaterThan">
      <formula>O$38*1.2</formula>
    </cfRule>
    <cfRule type="cellIs" dxfId="768" priority="60" stopIfTrue="1" operator="between">
      <formula>O$38*0.8</formula>
      <formula>O$38*1.2</formula>
    </cfRule>
  </conditionalFormatting>
  <conditionalFormatting sqref="O27:Q27">
    <cfRule type="cellIs" dxfId="767" priority="55" stopIfTrue="1" operator="lessThan">
      <formula>O$38*0.8</formula>
    </cfRule>
    <cfRule type="cellIs" dxfId="766" priority="56" stopIfTrue="1" operator="greaterThan">
      <formula>O$38*1.2</formula>
    </cfRule>
    <cfRule type="cellIs" dxfId="765" priority="57" stopIfTrue="1" operator="between">
      <formula>O$38*0.8</formula>
      <formula>O$38*1.2</formula>
    </cfRule>
  </conditionalFormatting>
  <conditionalFormatting sqref="O27:Q27">
    <cfRule type="cellIs" dxfId="764" priority="50" stopIfTrue="1" operator="lessThan">
      <formula>O$38*0.8</formula>
    </cfRule>
    <cfRule type="cellIs" dxfId="763" priority="51" stopIfTrue="1" operator="greaterThan">
      <formula>O$38*1.2</formula>
    </cfRule>
    <cfRule type="cellIs" dxfId="762" priority="52" stopIfTrue="1" operator="between">
      <formula>O$38*0.8</formula>
      <formula>O$38*1.2</formula>
    </cfRule>
    <cfRule type="cellIs" dxfId="761" priority="53" stopIfTrue="1" operator="lessThan">
      <formula>O$38*0.8</formula>
    </cfRule>
    <cfRule type="cellIs" dxfId="760" priority="54" stopIfTrue="1" operator="greaterThan">
      <formula>O$38*1.2</formula>
    </cfRule>
  </conditionalFormatting>
  <conditionalFormatting sqref="O27:Q27">
    <cfRule type="cellIs" dxfId="759" priority="47" stopIfTrue="1" operator="lessThan">
      <formula>O$38*0.8</formula>
    </cfRule>
    <cfRule type="cellIs" dxfId="758" priority="48" stopIfTrue="1" operator="greaterThan">
      <formula>O$38*1.2</formula>
    </cfRule>
    <cfRule type="cellIs" dxfId="757" priority="49" stopIfTrue="1" operator="between">
      <formula>O$38*0.8</formula>
      <formula>O$38*1.2</formula>
    </cfRule>
  </conditionalFormatting>
  <conditionalFormatting sqref="O27:Q27">
    <cfRule type="cellIs" dxfId="756" priority="44" stopIfTrue="1" operator="lessThan">
      <formula>O$38*0.8</formula>
    </cfRule>
    <cfRule type="cellIs" dxfId="755" priority="45" stopIfTrue="1" operator="greaterThan">
      <formula>O$38*1.2</formula>
    </cfRule>
    <cfRule type="cellIs" dxfId="754" priority="46" stopIfTrue="1" operator="between">
      <formula>O$38*0.8</formula>
      <formula>O$38*1.2</formula>
    </cfRule>
  </conditionalFormatting>
  <conditionalFormatting sqref="O27:Q27">
    <cfRule type="cellIs" dxfId="753" priority="41" stopIfTrue="1" operator="lessThan">
      <formula>O$38*0.8</formula>
    </cfRule>
    <cfRule type="cellIs" dxfId="752" priority="42" stopIfTrue="1" operator="greaterThan">
      <formula>O$38*1.2</formula>
    </cfRule>
    <cfRule type="cellIs" dxfId="751" priority="43" stopIfTrue="1" operator="between">
      <formula>O$38*0.8</formula>
      <formula>O$38*1.2</formula>
    </cfRule>
  </conditionalFormatting>
  <conditionalFormatting sqref="O27:Q27">
    <cfRule type="cellIs" dxfId="750" priority="38" stopIfTrue="1" operator="lessThan">
      <formula>O$38*0.8</formula>
    </cfRule>
    <cfRule type="cellIs" dxfId="749" priority="39" stopIfTrue="1" operator="greaterThan">
      <formula>O$38*1.2</formula>
    </cfRule>
    <cfRule type="cellIs" dxfId="748" priority="40" stopIfTrue="1" operator="between">
      <formula>O$38*0.8</formula>
      <formula>O$38*1.2</formula>
    </cfRule>
  </conditionalFormatting>
  <conditionalFormatting sqref="O27:Q27">
    <cfRule type="cellIs" dxfId="747" priority="35" stopIfTrue="1" operator="lessThan">
      <formula>O$38*0.8</formula>
    </cfRule>
    <cfRule type="cellIs" dxfId="746" priority="36" stopIfTrue="1" operator="greaterThan">
      <formula>O$38*1.2</formula>
    </cfRule>
    <cfRule type="cellIs" dxfId="745" priority="37" stopIfTrue="1" operator="between">
      <formula>O$38*0.8</formula>
      <formula>O$38*1.2</formula>
    </cfRule>
  </conditionalFormatting>
  <conditionalFormatting sqref="O27:Q27">
    <cfRule type="cellIs" dxfId="744" priority="32" stopIfTrue="1" operator="lessThan">
      <formula>O$38*0.8</formula>
    </cfRule>
    <cfRule type="cellIs" dxfId="743" priority="33" stopIfTrue="1" operator="greaterThan">
      <formula>O$38*1.2</formula>
    </cfRule>
    <cfRule type="cellIs" dxfId="742" priority="34" stopIfTrue="1" operator="between">
      <formula>O$38*0.8</formula>
      <formula>O$38*1.2</formula>
    </cfRule>
  </conditionalFormatting>
  <conditionalFormatting sqref="O27:Q27">
    <cfRule type="cellIs" dxfId="741" priority="27" stopIfTrue="1" operator="lessThan">
      <formula>O$38*0.8</formula>
    </cfRule>
    <cfRule type="cellIs" dxfId="740" priority="28" stopIfTrue="1" operator="greaterThan">
      <formula>O$38*1.2</formula>
    </cfRule>
    <cfRule type="cellIs" dxfId="739" priority="29" stopIfTrue="1" operator="between">
      <formula>O$38*0.8</formula>
      <formula>O$38*1.2</formula>
    </cfRule>
    <cfRule type="cellIs" dxfId="738" priority="30" stopIfTrue="1" operator="lessThan">
      <formula>O$38*0.8</formula>
    </cfRule>
    <cfRule type="cellIs" dxfId="737" priority="31" stopIfTrue="1" operator="greaterThan">
      <formula>O$38*1.2</formula>
    </cfRule>
  </conditionalFormatting>
  <conditionalFormatting sqref="O27:Q27">
    <cfRule type="cellIs" dxfId="736" priority="24" stopIfTrue="1" operator="lessThan">
      <formula>O$38*0.8</formula>
    </cfRule>
    <cfRule type="cellIs" dxfId="735" priority="25" stopIfTrue="1" operator="greaterThan">
      <formula>O$38*1.2</formula>
    </cfRule>
    <cfRule type="cellIs" dxfId="734" priority="26" stopIfTrue="1" operator="between">
      <formula>O$38*0.8</formula>
      <formula>O$38*1.2</formula>
    </cfRule>
  </conditionalFormatting>
  <conditionalFormatting sqref="O27:Q27">
    <cfRule type="cellIs" dxfId="733" priority="21" stopIfTrue="1" operator="lessThan">
      <formula>O$38*0.8</formula>
    </cfRule>
    <cfRule type="cellIs" dxfId="732" priority="22" stopIfTrue="1" operator="greaterThan">
      <formula>O$38*1.2</formula>
    </cfRule>
    <cfRule type="cellIs" dxfId="731" priority="23" stopIfTrue="1" operator="between">
      <formula>O$38*0.8</formula>
      <formula>O$38*1.2</formula>
    </cfRule>
  </conditionalFormatting>
  <conditionalFormatting sqref="O27:Q27">
    <cfRule type="cellIs" dxfId="730" priority="16" stopIfTrue="1" operator="lessThan">
      <formula>O$38*0.8</formula>
    </cfRule>
    <cfRule type="cellIs" dxfId="729" priority="17" stopIfTrue="1" operator="greaterThan">
      <formula>O$38*1.2</formula>
    </cfRule>
    <cfRule type="cellIs" dxfId="728" priority="18" stopIfTrue="1" operator="between">
      <formula>O$38*0.8</formula>
      <formula>O$38*1.2</formula>
    </cfRule>
    <cfRule type="cellIs" dxfId="727" priority="19" stopIfTrue="1" operator="lessThan">
      <formula>O$38*0.8</formula>
    </cfRule>
    <cfRule type="cellIs" dxfId="726" priority="20" stopIfTrue="1" operator="greaterThan">
      <formula>O$38*1.2</formula>
    </cfRule>
  </conditionalFormatting>
  <conditionalFormatting sqref="O27:Q27">
    <cfRule type="cellIs" dxfId="725" priority="13" stopIfTrue="1" operator="lessThan">
      <formula>O$38*0.8</formula>
    </cfRule>
    <cfRule type="cellIs" dxfId="724" priority="14" stopIfTrue="1" operator="greaterThan">
      <formula>O$38*1.2</formula>
    </cfRule>
    <cfRule type="cellIs" dxfId="723" priority="15" stopIfTrue="1" operator="between">
      <formula>O$38*0.8</formula>
      <formula>O$38*1.2</formula>
    </cfRule>
  </conditionalFormatting>
  <conditionalFormatting sqref="O27:Q27">
    <cfRule type="cellIs" dxfId="722" priority="10" stopIfTrue="1" operator="lessThan">
      <formula>O$38*0.8</formula>
    </cfRule>
    <cfRule type="cellIs" dxfId="721" priority="11" stopIfTrue="1" operator="greaterThan">
      <formula>O$38*1.2</formula>
    </cfRule>
    <cfRule type="cellIs" dxfId="720" priority="12" stopIfTrue="1" operator="between">
      <formula>O$38*0.8</formula>
      <formula>O$38*1.2</formula>
    </cfRule>
  </conditionalFormatting>
  <conditionalFormatting sqref="O27:Q27">
    <cfRule type="cellIs" dxfId="719" priority="7" stopIfTrue="1" operator="lessThan">
      <formula>O$38*0.8</formula>
    </cfRule>
    <cfRule type="cellIs" dxfId="718" priority="8" stopIfTrue="1" operator="greaterThan">
      <formula>O$38*1.2</formula>
    </cfRule>
    <cfRule type="cellIs" dxfId="717" priority="9" stopIfTrue="1" operator="between">
      <formula>O$38*0.8</formula>
      <formula>O$38*1.2</formula>
    </cfRule>
  </conditionalFormatting>
  <conditionalFormatting sqref="O27:Q27">
    <cfRule type="cellIs" dxfId="716" priority="4" stopIfTrue="1" operator="lessThan">
      <formula>O$38*0.8</formula>
    </cfRule>
    <cfRule type="cellIs" dxfId="715" priority="5" stopIfTrue="1" operator="greaterThan">
      <formula>O$38*1.2</formula>
    </cfRule>
    <cfRule type="cellIs" dxfId="714" priority="6" stopIfTrue="1" operator="between">
      <formula>O$38*0.8</formula>
      <formula>O$38*1.2</formula>
    </cfRule>
  </conditionalFormatting>
  <conditionalFormatting sqref="C45:Q45">
    <cfRule type="containsText" dxfId="713" priority="1" stopIfTrue="1" operator="containsText" text="O">
      <formula>NOT(ISERROR(SEARCH("O",C45)))</formula>
    </cfRule>
    <cfRule type="containsText" dxfId="712" priority="2" stopIfTrue="1" operator="containsText" text="R">
      <formula>NOT(ISERROR(SEARCH("R",C45)))</formula>
    </cfRule>
    <cfRule type="containsText" dxfId="711" priority="3" stopIfTrue="1" operator="containsText" text="V">
      <formula>NOT(ISERROR(SEARCH("V",C45)))</formula>
    </cfRule>
  </conditionalFormatting>
  <hyperlinks>
    <hyperlink ref="C2" r:id="rId1"/>
    <hyperlink ref="B52" r:id="rId2"/>
  </hyperlinks>
  <pageMargins left="0.75" right="0.75" top="1" bottom="1" header="0.5" footer="0.5"/>
  <pageSetup paperSize="9" orientation="portrait" horizontalDpi="200" verticalDpi="200" r:id="rId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5"/>
  <sheetViews>
    <sheetView zoomScale="80" zoomScaleNormal="80" workbookViewId="0">
      <selection activeCell="F60" sqref="F60"/>
    </sheetView>
  </sheetViews>
  <sheetFormatPr defaultRowHeight="12.75" x14ac:dyDescent="0.2"/>
  <cols>
    <col min="1" max="1" width="5.5703125" style="30" customWidth="1"/>
    <col min="2" max="2" width="21.140625" style="30" customWidth="1"/>
    <col min="3" max="3" width="12.5703125" style="30" customWidth="1"/>
    <col min="4" max="17" width="7.85546875" style="30" customWidth="1"/>
    <col min="18" max="16384" width="9.140625" style="30"/>
  </cols>
  <sheetData>
    <row r="1" spans="2:17" x14ac:dyDescent="0.2">
      <c r="B1" s="1" t="s">
        <v>3</v>
      </c>
      <c r="C1" s="30" t="s">
        <v>33</v>
      </c>
      <c r="D1" s="1"/>
    </row>
    <row r="2" spans="2:17" x14ac:dyDescent="0.2">
      <c r="B2" s="1" t="s">
        <v>23</v>
      </c>
      <c r="C2" s="32" t="s">
        <v>154</v>
      </c>
      <c r="D2" s="1"/>
    </row>
    <row r="3" spans="2:17" x14ac:dyDescent="0.2">
      <c r="B3" s="1"/>
      <c r="C3" s="32"/>
      <c r="D3" s="1"/>
    </row>
    <row r="4" spans="2:17" ht="10.5" customHeight="1" x14ac:dyDescent="0.2">
      <c r="B4" s="1" t="s">
        <v>0</v>
      </c>
      <c r="C4" s="43" t="s">
        <v>72</v>
      </c>
      <c r="D4" s="1"/>
      <c r="F4" s="43"/>
      <c r="G4" s="43"/>
      <c r="H4" s="43"/>
      <c r="I4" s="43"/>
      <c r="J4" s="43"/>
    </row>
    <row r="5" spans="2:17" ht="20.25" customHeight="1" x14ac:dyDescent="0.2">
      <c r="B5" s="1" t="s">
        <v>1</v>
      </c>
      <c r="C5" s="22" t="s">
        <v>65</v>
      </c>
      <c r="D5" s="1"/>
      <c r="F5" s="61"/>
      <c r="G5" s="61"/>
      <c r="H5" s="61"/>
      <c r="I5" s="61"/>
      <c r="J5" s="61"/>
      <c r="K5" s="62"/>
      <c r="L5" s="62"/>
      <c r="M5" s="62"/>
      <c r="N5" s="62"/>
      <c r="O5" s="62"/>
      <c r="P5" s="62"/>
      <c r="Q5" s="62"/>
    </row>
    <row r="6" spans="2:17" ht="16.5" customHeight="1" x14ac:dyDescent="0.2">
      <c r="B6" s="1" t="s">
        <v>59</v>
      </c>
      <c r="C6" s="63">
        <v>42177</v>
      </c>
      <c r="D6" s="52"/>
      <c r="E6" s="76"/>
      <c r="F6" s="76"/>
      <c r="G6" s="64"/>
      <c r="H6" s="64"/>
      <c r="I6" s="64"/>
      <c r="J6" s="64"/>
      <c r="K6" s="62"/>
      <c r="L6" s="62"/>
      <c r="M6" s="62"/>
      <c r="N6" s="62"/>
      <c r="O6" s="62"/>
      <c r="P6" s="62"/>
      <c r="Q6" s="62"/>
    </row>
    <row r="7" spans="2:17" ht="16.5" customHeight="1" x14ac:dyDescent="0.2">
      <c r="B7" s="1"/>
      <c r="C7" s="1"/>
      <c r="D7" s="1"/>
      <c r="E7" s="63"/>
      <c r="F7" s="64"/>
      <c r="G7" s="64"/>
      <c r="H7" s="64"/>
      <c r="I7" s="64"/>
      <c r="J7" s="64"/>
      <c r="K7" s="62"/>
      <c r="L7" s="62"/>
      <c r="M7" s="62"/>
      <c r="N7" s="62"/>
      <c r="O7" s="62"/>
      <c r="P7" s="62"/>
      <c r="Q7" s="62"/>
    </row>
    <row r="9" spans="2:17" x14ac:dyDescent="0.2">
      <c r="B9" s="10"/>
      <c r="C9" s="8" t="s">
        <v>91</v>
      </c>
      <c r="D9" s="8" t="s">
        <v>92</v>
      </c>
      <c r="E9" s="8" t="s">
        <v>93</v>
      </c>
      <c r="F9" s="8" t="s">
        <v>94</v>
      </c>
      <c r="G9" s="8" t="s">
        <v>95</v>
      </c>
      <c r="H9" s="8" t="s">
        <v>96</v>
      </c>
      <c r="I9" s="8" t="s">
        <v>97</v>
      </c>
      <c r="J9" s="8" t="s">
        <v>98</v>
      </c>
      <c r="K9" s="8" t="s">
        <v>99</v>
      </c>
      <c r="L9" s="8" t="s">
        <v>150</v>
      </c>
      <c r="M9" s="8" t="s">
        <v>151</v>
      </c>
      <c r="N9" s="8" t="s">
        <v>163</v>
      </c>
      <c r="O9" s="8" t="s">
        <v>167</v>
      </c>
      <c r="P9" s="8" t="s">
        <v>199</v>
      </c>
      <c r="Q9" s="8" t="s">
        <v>217</v>
      </c>
    </row>
    <row r="10" spans="2:17" x14ac:dyDescent="0.2">
      <c r="B10" s="59" t="s">
        <v>44</v>
      </c>
      <c r="C10" s="29">
        <v>642</v>
      </c>
      <c r="D10" s="29">
        <v>632</v>
      </c>
      <c r="E10" s="29">
        <v>640</v>
      </c>
      <c r="F10" s="29">
        <v>601</v>
      </c>
      <c r="G10" s="29">
        <v>587</v>
      </c>
      <c r="H10" s="29">
        <v>565</v>
      </c>
      <c r="I10" s="29">
        <v>564</v>
      </c>
      <c r="J10" s="29">
        <v>582</v>
      </c>
      <c r="K10" s="29">
        <v>589</v>
      </c>
      <c r="L10" s="29">
        <v>592</v>
      </c>
      <c r="M10" s="29">
        <v>602</v>
      </c>
      <c r="N10" s="29">
        <v>614</v>
      </c>
      <c r="O10" s="29">
        <v>619</v>
      </c>
      <c r="P10" s="92">
        <v>617</v>
      </c>
      <c r="Q10" s="81">
        <v>617</v>
      </c>
    </row>
    <row r="11" spans="2:17" x14ac:dyDescent="0.2">
      <c r="B11" s="59" t="s">
        <v>16</v>
      </c>
      <c r="C11" s="29">
        <v>580</v>
      </c>
      <c r="D11" s="29">
        <v>576</v>
      </c>
      <c r="E11" s="29">
        <v>608</v>
      </c>
      <c r="F11" s="29">
        <v>607</v>
      </c>
      <c r="G11" s="29">
        <v>574</v>
      </c>
      <c r="H11" s="29">
        <v>575</v>
      </c>
      <c r="I11" s="29">
        <v>597</v>
      </c>
      <c r="J11" s="29">
        <v>597</v>
      </c>
      <c r="K11" s="29">
        <v>600</v>
      </c>
      <c r="L11" s="29">
        <v>590</v>
      </c>
      <c r="M11" s="29">
        <v>562</v>
      </c>
      <c r="N11" s="29">
        <v>573</v>
      </c>
      <c r="O11" s="29">
        <v>579</v>
      </c>
      <c r="P11" s="92">
        <v>578</v>
      </c>
      <c r="Q11" s="81">
        <v>578</v>
      </c>
    </row>
    <row r="12" spans="2:17" x14ac:dyDescent="0.2">
      <c r="B12" s="59" t="s">
        <v>9</v>
      </c>
      <c r="C12" s="29">
        <v>476</v>
      </c>
      <c r="D12" s="29">
        <v>472</v>
      </c>
      <c r="E12" s="29">
        <v>488</v>
      </c>
      <c r="F12" s="29">
        <v>468</v>
      </c>
      <c r="G12" s="29">
        <v>488</v>
      </c>
      <c r="H12" s="29">
        <v>483</v>
      </c>
      <c r="I12" s="29">
        <v>485</v>
      </c>
      <c r="J12" s="29">
        <v>494</v>
      </c>
      <c r="K12" s="29">
        <v>479</v>
      </c>
      <c r="L12" s="29">
        <v>467</v>
      </c>
      <c r="M12" s="29">
        <v>455</v>
      </c>
      <c r="N12" s="29">
        <v>456</v>
      </c>
      <c r="O12" s="29">
        <v>450</v>
      </c>
      <c r="P12" s="92">
        <v>439</v>
      </c>
      <c r="Q12" s="81">
        <v>439</v>
      </c>
    </row>
    <row r="13" spans="2:17" x14ac:dyDescent="0.2">
      <c r="B13" s="59" t="s">
        <v>60</v>
      </c>
      <c r="C13" s="29">
        <v>612</v>
      </c>
      <c r="D13" s="29">
        <v>596</v>
      </c>
      <c r="E13" s="29">
        <v>602</v>
      </c>
      <c r="F13" s="29">
        <v>603</v>
      </c>
      <c r="G13" s="29">
        <v>599</v>
      </c>
      <c r="H13" s="29">
        <v>588</v>
      </c>
      <c r="I13" s="29">
        <v>577</v>
      </c>
      <c r="J13" s="29">
        <v>553</v>
      </c>
      <c r="K13" s="29">
        <v>599</v>
      </c>
      <c r="L13" s="29">
        <v>598</v>
      </c>
      <c r="M13" s="29">
        <v>554</v>
      </c>
      <c r="N13" s="29">
        <v>508</v>
      </c>
      <c r="O13" s="29">
        <v>460</v>
      </c>
      <c r="P13" s="92">
        <v>432</v>
      </c>
      <c r="Q13" s="81">
        <v>432</v>
      </c>
    </row>
    <row r="14" spans="2:17" x14ac:dyDescent="0.2">
      <c r="B14" s="59" t="s">
        <v>39</v>
      </c>
      <c r="C14" s="29">
        <v>628</v>
      </c>
      <c r="D14" s="29">
        <v>650</v>
      </c>
      <c r="E14" s="29">
        <v>655</v>
      </c>
      <c r="F14" s="29">
        <v>670</v>
      </c>
      <c r="G14" s="29">
        <v>684</v>
      </c>
      <c r="H14" s="29">
        <v>688</v>
      </c>
      <c r="I14" s="29">
        <v>694</v>
      </c>
      <c r="J14" s="29">
        <v>704</v>
      </c>
      <c r="K14" s="29">
        <v>728</v>
      </c>
      <c r="L14" s="29">
        <v>729</v>
      </c>
      <c r="M14" s="29">
        <v>696</v>
      </c>
      <c r="N14" s="29">
        <v>683</v>
      </c>
      <c r="O14" s="29">
        <v>670</v>
      </c>
      <c r="P14" s="92">
        <v>624</v>
      </c>
      <c r="Q14" s="81">
        <v>624</v>
      </c>
    </row>
    <row r="15" spans="2:17" x14ac:dyDescent="0.2">
      <c r="B15" s="59" t="s">
        <v>188</v>
      </c>
      <c r="C15" s="29">
        <v>262</v>
      </c>
      <c r="D15" s="81">
        <v>283</v>
      </c>
      <c r="E15" s="81">
        <v>283</v>
      </c>
      <c r="F15" s="81">
        <v>283</v>
      </c>
      <c r="G15" s="29">
        <v>304</v>
      </c>
      <c r="H15" s="29">
        <v>336</v>
      </c>
      <c r="I15" s="29">
        <v>384</v>
      </c>
      <c r="J15" s="29">
        <v>399</v>
      </c>
      <c r="K15" s="29">
        <v>415</v>
      </c>
      <c r="L15" s="29">
        <v>405</v>
      </c>
      <c r="M15" s="29">
        <v>379</v>
      </c>
      <c r="N15" s="29">
        <v>384</v>
      </c>
      <c r="O15" s="29">
        <v>391</v>
      </c>
      <c r="P15" s="92">
        <v>404</v>
      </c>
      <c r="Q15" s="81">
        <v>404</v>
      </c>
    </row>
    <row r="16" spans="2:17" x14ac:dyDescent="0.2">
      <c r="B16" s="59" t="s">
        <v>8</v>
      </c>
      <c r="C16" s="29">
        <v>610</v>
      </c>
      <c r="D16" s="29">
        <v>606</v>
      </c>
      <c r="E16" s="29">
        <v>616</v>
      </c>
      <c r="F16" s="29">
        <v>598</v>
      </c>
      <c r="G16" s="29">
        <v>620</v>
      </c>
      <c r="H16" s="29">
        <v>662</v>
      </c>
      <c r="I16" s="29">
        <v>666</v>
      </c>
      <c r="J16" s="29">
        <v>707</v>
      </c>
      <c r="K16" s="29">
        <v>741</v>
      </c>
      <c r="L16" s="29">
        <v>693</v>
      </c>
      <c r="M16" s="29">
        <v>673</v>
      </c>
      <c r="N16" s="29">
        <v>789</v>
      </c>
      <c r="O16" s="29">
        <v>759</v>
      </c>
      <c r="P16" s="92">
        <v>747</v>
      </c>
      <c r="Q16" s="81">
        <v>747</v>
      </c>
    </row>
    <row r="17" spans="2:17" x14ac:dyDescent="0.2">
      <c r="B17" s="59" t="s">
        <v>45</v>
      </c>
      <c r="C17" s="29">
        <v>658</v>
      </c>
      <c r="D17" s="29">
        <v>653</v>
      </c>
      <c r="E17" s="29">
        <v>637</v>
      </c>
      <c r="F17" s="29">
        <v>646</v>
      </c>
      <c r="G17" s="29">
        <v>600</v>
      </c>
      <c r="H17" s="29">
        <v>588</v>
      </c>
      <c r="I17" s="29">
        <v>590</v>
      </c>
      <c r="J17" s="29">
        <v>578</v>
      </c>
      <c r="K17" s="29">
        <v>551</v>
      </c>
      <c r="L17" s="29">
        <v>542</v>
      </c>
      <c r="M17" s="29">
        <v>510</v>
      </c>
      <c r="N17" s="29">
        <v>485</v>
      </c>
      <c r="O17" s="29">
        <v>468</v>
      </c>
      <c r="P17" s="92">
        <v>449</v>
      </c>
      <c r="Q17" s="81">
        <v>449</v>
      </c>
    </row>
    <row r="18" spans="2:17" x14ac:dyDescent="0.2">
      <c r="B18" s="59" t="s">
        <v>25</v>
      </c>
      <c r="C18" s="29">
        <v>453</v>
      </c>
      <c r="D18" s="29">
        <v>366</v>
      </c>
      <c r="E18" s="29">
        <v>401</v>
      </c>
      <c r="F18" s="29">
        <v>414</v>
      </c>
      <c r="G18" s="29">
        <v>445</v>
      </c>
      <c r="H18" s="29">
        <v>433</v>
      </c>
      <c r="I18" s="29">
        <v>398</v>
      </c>
      <c r="J18" s="29">
        <v>449</v>
      </c>
      <c r="K18" s="29">
        <v>392</v>
      </c>
      <c r="L18" s="29">
        <v>339</v>
      </c>
      <c r="M18" s="29">
        <v>305</v>
      </c>
      <c r="N18" s="29">
        <v>301</v>
      </c>
      <c r="O18" s="29">
        <v>280</v>
      </c>
      <c r="P18" s="92">
        <v>293</v>
      </c>
      <c r="Q18" s="81">
        <v>293</v>
      </c>
    </row>
    <row r="19" spans="2:17" x14ac:dyDescent="0.2">
      <c r="B19" s="59" t="s">
        <v>11</v>
      </c>
      <c r="C19" s="29">
        <v>502</v>
      </c>
      <c r="D19" s="29">
        <v>465</v>
      </c>
      <c r="E19" s="29">
        <v>458</v>
      </c>
      <c r="F19" s="29">
        <v>466</v>
      </c>
      <c r="G19" s="29">
        <v>469</v>
      </c>
      <c r="H19" s="29">
        <v>478</v>
      </c>
      <c r="I19" s="29">
        <v>494</v>
      </c>
      <c r="J19" s="29">
        <v>506</v>
      </c>
      <c r="K19" s="29">
        <v>521</v>
      </c>
      <c r="L19" s="29">
        <v>480</v>
      </c>
      <c r="M19" s="29">
        <v>470</v>
      </c>
      <c r="N19" s="29">
        <v>505</v>
      </c>
      <c r="O19" s="29">
        <v>506</v>
      </c>
      <c r="P19" s="92">
        <v>493</v>
      </c>
      <c r="Q19" s="81">
        <v>493</v>
      </c>
    </row>
    <row r="20" spans="2:17" x14ac:dyDescent="0.2">
      <c r="B20" s="59" t="s">
        <v>46</v>
      </c>
      <c r="C20" s="29">
        <v>514</v>
      </c>
      <c r="D20" s="29">
        <v>526</v>
      </c>
      <c r="E20" s="29">
        <v>530</v>
      </c>
      <c r="F20" s="29">
        <v>506</v>
      </c>
      <c r="G20" s="29">
        <v>519</v>
      </c>
      <c r="H20" s="29">
        <v>530</v>
      </c>
      <c r="I20" s="29">
        <v>536</v>
      </c>
      <c r="J20" s="29">
        <v>543</v>
      </c>
      <c r="K20" s="29">
        <v>541</v>
      </c>
      <c r="L20" s="29">
        <v>535</v>
      </c>
      <c r="M20" s="29">
        <v>533</v>
      </c>
      <c r="N20" s="29">
        <v>538</v>
      </c>
      <c r="O20" s="29">
        <v>535</v>
      </c>
      <c r="P20" s="92">
        <v>530</v>
      </c>
      <c r="Q20" s="81">
        <v>530</v>
      </c>
    </row>
    <row r="21" spans="2:17" x14ac:dyDescent="0.2">
      <c r="B21" s="59" t="s">
        <v>18</v>
      </c>
      <c r="C21" s="29">
        <v>407</v>
      </c>
      <c r="D21" s="29">
        <v>416</v>
      </c>
      <c r="E21" s="29">
        <v>422</v>
      </c>
      <c r="F21" s="29">
        <v>427</v>
      </c>
      <c r="G21" s="29">
        <v>432</v>
      </c>
      <c r="H21" s="29">
        <v>437</v>
      </c>
      <c r="I21" s="29">
        <v>443</v>
      </c>
      <c r="J21" s="29">
        <v>448</v>
      </c>
      <c r="K21" s="29">
        <v>454</v>
      </c>
      <c r="L21" s="29">
        <v>461</v>
      </c>
      <c r="M21" s="29">
        <v>531</v>
      </c>
      <c r="N21" s="29">
        <v>502</v>
      </c>
      <c r="O21" s="29">
        <v>503</v>
      </c>
      <c r="P21" s="92">
        <v>506</v>
      </c>
      <c r="Q21" s="81">
        <v>506</v>
      </c>
    </row>
    <row r="22" spans="2:17" x14ac:dyDescent="0.2">
      <c r="B22" s="59" t="s">
        <v>19</v>
      </c>
      <c r="C22" s="29">
        <v>446</v>
      </c>
      <c r="D22" s="29">
        <v>452</v>
      </c>
      <c r="E22" s="29">
        <v>457</v>
      </c>
      <c r="F22" s="29">
        <v>464</v>
      </c>
      <c r="G22" s="29">
        <v>454</v>
      </c>
      <c r="H22" s="29">
        <v>461</v>
      </c>
      <c r="I22" s="29">
        <v>468</v>
      </c>
      <c r="J22" s="29">
        <v>457</v>
      </c>
      <c r="K22" s="29">
        <v>454</v>
      </c>
      <c r="L22" s="29">
        <v>430</v>
      </c>
      <c r="M22" s="29">
        <v>403</v>
      </c>
      <c r="N22" s="29">
        <v>382</v>
      </c>
      <c r="O22" s="29">
        <v>402</v>
      </c>
      <c r="P22" s="92">
        <v>378</v>
      </c>
      <c r="Q22" s="81">
        <v>378</v>
      </c>
    </row>
    <row r="23" spans="2:17" x14ac:dyDescent="0.2">
      <c r="B23" s="59" t="s">
        <v>47</v>
      </c>
      <c r="C23" s="29">
        <v>599</v>
      </c>
      <c r="D23" s="29">
        <v>699</v>
      </c>
      <c r="E23" s="29">
        <v>692</v>
      </c>
      <c r="F23" s="29">
        <v>730</v>
      </c>
      <c r="G23" s="29">
        <v>737</v>
      </c>
      <c r="H23" s="29">
        <v>731</v>
      </c>
      <c r="I23" s="29">
        <v>792</v>
      </c>
      <c r="J23" s="29">
        <v>772</v>
      </c>
      <c r="K23" s="29">
        <v>718</v>
      </c>
      <c r="L23" s="29">
        <v>651</v>
      </c>
      <c r="M23" s="29">
        <v>624</v>
      </c>
      <c r="N23" s="29">
        <v>617</v>
      </c>
      <c r="O23" s="29">
        <v>587</v>
      </c>
      <c r="P23" s="92">
        <v>586</v>
      </c>
      <c r="Q23" s="81">
        <v>586</v>
      </c>
    </row>
    <row r="24" spans="2:17" x14ac:dyDescent="0.2">
      <c r="B24" s="59" t="s">
        <v>13</v>
      </c>
      <c r="C24" s="29">
        <v>509</v>
      </c>
      <c r="D24" s="29">
        <v>516</v>
      </c>
      <c r="E24" s="29">
        <v>523</v>
      </c>
      <c r="F24" s="29">
        <v>524</v>
      </c>
      <c r="G24" s="29">
        <v>540</v>
      </c>
      <c r="H24" s="29">
        <v>546</v>
      </c>
      <c r="I24" s="29">
        <v>559</v>
      </c>
      <c r="J24" s="29">
        <v>557</v>
      </c>
      <c r="K24" s="29">
        <v>552</v>
      </c>
      <c r="L24" s="29">
        <v>543</v>
      </c>
      <c r="M24" s="29">
        <v>547</v>
      </c>
      <c r="N24" s="29">
        <v>529</v>
      </c>
      <c r="O24" s="29">
        <v>504</v>
      </c>
      <c r="P24" s="92">
        <v>491</v>
      </c>
      <c r="Q24" s="81">
        <v>491</v>
      </c>
    </row>
    <row r="25" spans="2:17" x14ac:dyDescent="0.2">
      <c r="B25" s="59" t="s">
        <v>26</v>
      </c>
      <c r="C25" s="29">
        <v>271</v>
      </c>
      <c r="D25" s="29">
        <v>305</v>
      </c>
      <c r="E25" s="29">
        <v>343</v>
      </c>
      <c r="F25" s="29">
        <v>304</v>
      </c>
      <c r="G25" s="29">
        <v>318</v>
      </c>
      <c r="H25" s="29">
        <v>320</v>
      </c>
      <c r="I25" s="29">
        <v>343</v>
      </c>
      <c r="J25" s="29">
        <v>391</v>
      </c>
      <c r="K25" s="29">
        <v>345</v>
      </c>
      <c r="L25" s="29">
        <v>352</v>
      </c>
      <c r="M25" s="29">
        <v>324</v>
      </c>
      <c r="N25" s="29">
        <v>350</v>
      </c>
      <c r="O25" s="29">
        <v>301</v>
      </c>
      <c r="P25" s="92">
        <v>312</v>
      </c>
      <c r="Q25" s="81">
        <v>312</v>
      </c>
    </row>
    <row r="26" spans="2:17" x14ac:dyDescent="0.2">
      <c r="B26" s="59" t="s">
        <v>27</v>
      </c>
      <c r="C26" s="29">
        <v>365</v>
      </c>
      <c r="D26" s="29">
        <v>378</v>
      </c>
      <c r="E26" s="29">
        <v>405</v>
      </c>
      <c r="F26" s="29">
        <v>389</v>
      </c>
      <c r="G26" s="29">
        <v>373</v>
      </c>
      <c r="H26" s="29">
        <v>387</v>
      </c>
      <c r="I26" s="29">
        <v>405</v>
      </c>
      <c r="J26" s="29">
        <v>419</v>
      </c>
      <c r="K26" s="29">
        <v>428</v>
      </c>
      <c r="L26" s="29">
        <v>381</v>
      </c>
      <c r="M26" s="29">
        <v>404</v>
      </c>
      <c r="N26" s="29">
        <v>442</v>
      </c>
      <c r="O26" s="29">
        <v>445</v>
      </c>
      <c r="P26" s="92">
        <v>433</v>
      </c>
      <c r="Q26" s="81">
        <v>433</v>
      </c>
    </row>
    <row r="27" spans="2:17" x14ac:dyDescent="0.2">
      <c r="B27" s="59" t="s">
        <v>48</v>
      </c>
      <c r="C27" s="23">
        <v>654</v>
      </c>
      <c r="D27" s="23">
        <v>646</v>
      </c>
      <c r="E27" s="23">
        <v>653</v>
      </c>
      <c r="F27" s="23">
        <v>678</v>
      </c>
      <c r="G27" s="23">
        <v>679</v>
      </c>
      <c r="H27" s="23">
        <v>672</v>
      </c>
      <c r="I27" s="23">
        <v>683</v>
      </c>
      <c r="J27" s="23">
        <v>695</v>
      </c>
      <c r="K27" s="23">
        <v>697</v>
      </c>
      <c r="L27" s="23">
        <v>679</v>
      </c>
      <c r="M27" s="29">
        <v>679</v>
      </c>
      <c r="N27" s="29">
        <v>666</v>
      </c>
      <c r="O27" s="29">
        <v>652</v>
      </c>
      <c r="P27" s="92">
        <v>653</v>
      </c>
      <c r="Q27" s="91">
        <v>653</v>
      </c>
    </row>
    <row r="28" spans="2:17" x14ac:dyDescent="0.2">
      <c r="B28" s="59" t="s">
        <v>28</v>
      </c>
      <c r="C28" s="29">
        <v>546</v>
      </c>
      <c r="D28" s="29">
        <v>540</v>
      </c>
      <c r="E28" s="29">
        <v>541</v>
      </c>
      <c r="F28" s="29">
        <v>580</v>
      </c>
      <c r="G28" s="29">
        <v>623</v>
      </c>
      <c r="H28" s="29">
        <v>623</v>
      </c>
      <c r="I28" s="29">
        <v>624</v>
      </c>
      <c r="J28" s="29">
        <v>654</v>
      </c>
      <c r="K28" s="29">
        <v>674</v>
      </c>
      <c r="L28" s="29">
        <v>649</v>
      </c>
      <c r="M28" s="29">
        <v>601</v>
      </c>
      <c r="N28" s="29">
        <v>589</v>
      </c>
      <c r="O28" s="29">
        <v>588</v>
      </c>
      <c r="P28" s="92">
        <v>570</v>
      </c>
      <c r="Q28" s="81">
        <v>570</v>
      </c>
    </row>
    <row r="29" spans="2:17" x14ac:dyDescent="0.2">
      <c r="B29" s="59" t="s">
        <v>10</v>
      </c>
      <c r="C29" s="29">
        <v>598</v>
      </c>
      <c r="D29" s="29">
        <v>595</v>
      </c>
      <c r="E29" s="29">
        <v>600</v>
      </c>
      <c r="F29" s="29">
        <v>586</v>
      </c>
      <c r="G29" s="29">
        <v>599</v>
      </c>
      <c r="H29" s="29">
        <v>599</v>
      </c>
      <c r="I29" s="29">
        <v>597</v>
      </c>
      <c r="J29" s="29">
        <v>606</v>
      </c>
      <c r="K29" s="29">
        <v>600</v>
      </c>
      <c r="L29" s="29">
        <v>589</v>
      </c>
      <c r="M29" s="29">
        <v>571</v>
      </c>
      <c r="N29" s="29">
        <v>568</v>
      </c>
      <c r="O29" s="29">
        <v>549</v>
      </c>
      <c r="P29" s="92">
        <v>526</v>
      </c>
      <c r="Q29" s="81">
        <v>526</v>
      </c>
    </row>
    <row r="30" spans="2:17" x14ac:dyDescent="0.2">
      <c r="B30" s="59" t="s">
        <v>20</v>
      </c>
      <c r="C30" s="29">
        <v>320</v>
      </c>
      <c r="D30" s="29">
        <v>290</v>
      </c>
      <c r="E30" s="29">
        <v>275</v>
      </c>
      <c r="F30" s="29">
        <v>260</v>
      </c>
      <c r="G30" s="29">
        <v>256</v>
      </c>
      <c r="H30" s="29">
        <v>319</v>
      </c>
      <c r="I30" s="29">
        <v>321</v>
      </c>
      <c r="J30" s="29">
        <v>322</v>
      </c>
      <c r="K30" s="29">
        <v>320</v>
      </c>
      <c r="L30" s="29">
        <v>316</v>
      </c>
      <c r="M30" s="29">
        <v>316</v>
      </c>
      <c r="N30" s="29">
        <v>319</v>
      </c>
      <c r="O30" s="29">
        <v>317</v>
      </c>
      <c r="P30" s="92">
        <v>297</v>
      </c>
      <c r="Q30" s="81">
        <v>297</v>
      </c>
    </row>
    <row r="31" spans="2:17" x14ac:dyDescent="0.2">
      <c r="B31" s="59" t="s">
        <v>49</v>
      </c>
      <c r="C31" s="29">
        <v>457</v>
      </c>
      <c r="D31" s="29">
        <v>454</v>
      </c>
      <c r="E31" s="29">
        <v>441</v>
      </c>
      <c r="F31" s="29">
        <v>449</v>
      </c>
      <c r="G31" s="29">
        <v>445</v>
      </c>
      <c r="H31" s="29">
        <v>452</v>
      </c>
      <c r="I31" s="29">
        <v>465</v>
      </c>
      <c r="J31" s="29">
        <v>471</v>
      </c>
      <c r="K31" s="29">
        <v>518</v>
      </c>
      <c r="L31" s="29">
        <v>520</v>
      </c>
      <c r="M31" s="29">
        <v>516</v>
      </c>
      <c r="N31" s="29">
        <v>490</v>
      </c>
      <c r="O31" s="29">
        <v>453</v>
      </c>
      <c r="P31" s="92">
        <v>440</v>
      </c>
      <c r="Q31" s="81">
        <v>440</v>
      </c>
    </row>
    <row r="32" spans="2:17" x14ac:dyDescent="0.2">
      <c r="B32" s="60" t="s">
        <v>50</v>
      </c>
      <c r="C32" s="29">
        <v>254</v>
      </c>
      <c r="D32" s="29">
        <v>239</v>
      </c>
      <c r="E32" s="29">
        <v>270</v>
      </c>
      <c r="F32" s="29">
        <v>281</v>
      </c>
      <c r="G32" s="29">
        <v>261</v>
      </c>
      <c r="H32" s="29">
        <v>273</v>
      </c>
      <c r="I32" s="29">
        <v>284</v>
      </c>
      <c r="J32" s="29">
        <v>294</v>
      </c>
      <c r="K32" s="29">
        <v>313</v>
      </c>
      <c r="L32" s="29">
        <v>307</v>
      </c>
      <c r="M32" s="29">
        <v>319</v>
      </c>
      <c r="N32" s="29">
        <v>311</v>
      </c>
      <c r="O32" s="29">
        <v>306</v>
      </c>
      <c r="P32" s="92">
        <v>304</v>
      </c>
      <c r="Q32" s="81">
        <v>304</v>
      </c>
    </row>
    <row r="33" spans="1:18" x14ac:dyDescent="0.2">
      <c r="B33" s="60" t="s">
        <v>30</v>
      </c>
      <c r="C33" s="29">
        <v>335</v>
      </c>
      <c r="D33" s="29">
        <v>274</v>
      </c>
      <c r="E33" s="29">
        <v>279</v>
      </c>
      <c r="F33" s="29">
        <v>280</v>
      </c>
      <c r="G33" s="29">
        <v>279</v>
      </c>
      <c r="H33" s="29">
        <v>289</v>
      </c>
      <c r="I33" s="29">
        <v>297</v>
      </c>
      <c r="J33" s="29">
        <v>294</v>
      </c>
      <c r="K33" s="29">
        <v>306</v>
      </c>
      <c r="L33" s="29">
        <v>317</v>
      </c>
      <c r="M33" s="29">
        <v>318</v>
      </c>
      <c r="N33" s="29">
        <v>320</v>
      </c>
      <c r="O33" s="29">
        <v>308</v>
      </c>
      <c r="P33" s="92">
        <v>307</v>
      </c>
      <c r="Q33" s="81">
        <v>307</v>
      </c>
    </row>
    <row r="34" spans="1:18" x14ac:dyDescent="0.2">
      <c r="B34" s="59" t="s">
        <v>61</v>
      </c>
      <c r="C34" s="29">
        <v>355</v>
      </c>
      <c r="D34" s="29">
        <v>341</v>
      </c>
      <c r="E34" s="29">
        <v>385</v>
      </c>
      <c r="F34" s="29">
        <v>353</v>
      </c>
      <c r="G34" s="29">
        <v>349</v>
      </c>
      <c r="H34" s="29">
        <v>383</v>
      </c>
      <c r="I34" s="29">
        <v>396</v>
      </c>
      <c r="J34" s="29">
        <v>391</v>
      </c>
      <c r="K34" s="29">
        <v>411</v>
      </c>
      <c r="L34" s="29">
        <v>381</v>
      </c>
      <c r="M34" s="29">
        <v>324</v>
      </c>
      <c r="N34" s="29">
        <v>268</v>
      </c>
      <c r="O34" s="29">
        <v>271</v>
      </c>
      <c r="P34" s="92">
        <v>272</v>
      </c>
      <c r="Q34" s="81">
        <v>272</v>
      </c>
    </row>
    <row r="35" spans="1:18" x14ac:dyDescent="0.2">
      <c r="B35" s="59" t="s">
        <v>15</v>
      </c>
      <c r="C35" s="29">
        <v>577</v>
      </c>
      <c r="D35" s="29">
        <v>591</v>
      </c>
      <c r="E35" s="29">
        <v>598</v>
      </c>
      <c r="F35" s="29">
        <v>591</v>
      </c>
      <c r="G35" s="29">
        <v>602</v>
      </c>
      <c r="H35" s="29">
        <v>581</v>
      </c>
      <c r="I35" s="29">
        <v>583</v>
      </c>
      <c r="J35" s="29">
        <v>567</v>
      </c>
      <c r="K35" s="29">
        <v>541</v>
      </c>
      <c r="L35" s="29">
        <v>522</v>
      </c>
      <c r="M35" s="29">
        <v>509</v>
      </c>
      <c r="N35" s="29">
        <v>491</v>
      </c>
      <c r="O35" s="29">
        <v>477</v>
      </c>
      <c r="P35" s="92">
        <v>482</v>
      </c>
      <c r="Q35" s="81">
        <v>482</v>
      </c>
    </row>
    <row r="36" spans="1:18" x14ac:dyDescent="0.2">
      <c r="B36" s="59" t="s">
        <v>31</v>
      </c>
      <c r="C36" s="29">
        <v>513</v>
      </c>
      <c r="D36" s="29">
        <v>478</v>
      </c>
      <c r="E36" s="29">
        <v>407</v>
      </c>
      <c r="F36" s="29">
        <v>418</v>
      </c>
      <c r="G36" s="29">
        <v>485</v>
      </c>
      <c r="H36" s="29">
        <v>494</v>
      </c>
      <c r="I36" s="29">
        <v>516</v>
      </c>
      <c r="J36" s="29">
        <v>525</v>
      </c>
      <c r="K36" s="29">
        <v>542</v>
      </c>
      <c r="L36" s="29">
        <v>524</v>
      </c>
      <c r="M36" s="29">
        <v>490</v>
      </c>
      <c r="N36" s="29">
        <v>415</v>
      </c>
      <c r="O36" s="29">
        <v>362</v>
      </c>
      <c r="P36" s="92">
        <v>414</v>
      </c>
      <c r="Q36" s="81">
        <v>414</v>
      </c>
    </row>
    <row r="37" spans="1:18" x14ac:dyDescent="0.2">
      <c r="B37" s="59" t="s">
        <v>51</v>
      </c>
      <c r="C37" s="29">
        <v>428</v>
      </c>
      <c r="D37" s="29">
        <v>439</v>
      </c>
      <c r="E37" s="29">
        <v>465</v>
      </c>
      <c r="F37" s="29">
        <v>464</v>
      </c>
      <c r="G37" s="29">
        <v>460</v>
      </c>
      <c r="H37" s="29">
        <v>477</v>
      </c>
      <c r="I37" s="29">
        <v>490</v>
      </c>
      <c r="J37" s="29">
        <v>493</v>
      </c>
      <c r="K37" s="29">
        <v>491</v>
      </c>
      <c r="L37" s="29">
        <v>476</v>
      </c>
      <c r="M37" s="29">
        <v>445</v>
      </c>
      <c r="N37" s="29">
        <v>457</v>
      </c>
      <c r="O37" s="29">
        <v>458</v>
      </c>
      <c r="P37" s="92">
        <v>458</v>
      </c>
      <c r="Q37" s="81">
        <v>458</v>
      </c>
    </row>
    <row r="38" spans="1:18" x14ac:dyDescent="0.2">
      <c r="B38" s="5" t="s">
        <v>189</v>
      </c>
      <c r="C38" s="20">
        <v>523</v>
      </c>
      <c r="D38" s="20">
        <v>521</v>
      </c>
      <c r="E38" s="20">
        <v>527</v>
      </c>
      <c r="F38" s="20">
        <v>514</v>
      </c>
      <c r="G38" s="20">
        <v>513</v>
      </c>
      <c r="H38" s="20">
        <v>516</v>
      </c>
      <c r="I38" s="20">
        <v>522</v>
      </c>
      <c r="J38" s="24">
        <v>523</v>
      </c>
      <c r="K38" s="24">
        <v>520</v>
      </c>
      <c r="L38" s="24">
        <v>511</v>
      </c>
      <c r="M38" s="24">
        <v>503</v>
      </c>
      <c r="N38" s="24">
        <v>497</v>
      </c>
      <c r="O38" s="24">
        <v>488</v>
      </c>
      <c r="P38" s="93">
        <v>481</v>
      </c>
      <c r="Q38" s="20">
        <v>481</v>
      </c>
    </row>
    <row r="39" spans="1:18" x14ac:dyDescent="0.2">
      <c r="B39" s="5" t="s">
        <v>64</v>
      </c>
      <c r="C39" s="24">
        <v>523</v>
      </c>
      <c r="D39" s="24">
        <v>521</v>
      </c>
      <c r="E39" s="24">
        <v>527</v>
      </c>
      <c r="F39" s="24">
        <v>514</v>
      </c>
      <c r="G39" s="24">
        <v>513</v>
      </c>
      <c r="H39" s="24">
        <v>516</v>
      </c>
      <c r="I39" s="24">
        <v>522</v>
      </c>
      <c r="J39" s="24">
        <v>524</v>
      </c>
      <c r="K39" s="24">
        <v>521</v>
      </c>
      <c r="L39" s="24">
        <v>512</v>
      </c>
      <c r="M39" s="24">
        <v>504</v>
      </c>
      <c r="N39" s="24">
        <v>498</v>
      </c>
      <c r="O39" s="24">
        <v>489</v>
      </c>
      <c r="P39" s="93">
        <v>481</v>
      </c>
      <c r="Q39" s="20">
        <v>481</v>
      </c>
    </row>
    <row r="40" spans="1:18" x14ac:dyDescent="0.2">
      <c r="B40" s="5" t="s">
        <v>136</v>
      </c>
      <c r="C40" s="24"/>
      <c r="D40" s="24"/>
      <c r="E40" s="24"/>
      <c r="F40" s="24"/>
      <c r="G40" s="24"/>
      <c r="H40" s="24"/>
      <c r="I40" s="24"/>
      <c r="J40" s="24"/>
      <c r="K40" s="24"/>
      <c r="L40" s="24"/>
      <c r="M40" s="24"/>
      <c r="N40" s="24"/>
      <c r="O40" s="24"/>
      <c r="P40" s="93"/>
      <c r="Q40" s="20"/>
    </row>
    <row r="41" spans="1:18" x14ac:dyDescent="0.2">
      <c r="B41" s="5" t="s">
        <v>210</v>
      </c>
      <c r="C41" s="24" t="s">
        <v>220</v>
      </c>
      <c r="D41" s="24" t="s">
        <v>220</v>
      </c>
      <c r="E41" s="24" t="s">
        <v>220</v>
      </c>
      <c r="F41" s="24" t="s">
        <v>220</v>
      </c>
      <c r="G41" s="24" t="s">
        <v>220</v>
      </c>
      <c r="H41" s="24" t="s">
        <v>220</v>
      </c>
      <c r="I41" s="24" t="s">
        <v>220</v>
      </c>
      <c r="J41" s="24" t="s">
        <v>220</v>
      </c>
      <c r="K41" s="24" t="s">
        <v>220</v>
      </c>
      <c r="L41" s="24" t="s">
        <v>220</v>
      </c>
      <c r="M41" s="24" t="s">
        <v>220</v>
      </c>
      <c r="N41" s="24" t="s">
        <v>220</v>
      </c>
      <c r="O41" s="20" t="s">
        <v>220</v>
      </c>
      <c r="P41" s="93" t="s">
        <v>220</v>
      </c>
      <c r="Q41" s="20" t="s">
        <v>220</v>
      </c>
    </row>
    <row r="42" spans="1:18" x14ac:dyDescent="0.2">
      <c r="B42" s="23" t="s">
        <v>184</v>
      </c>
      <c r="C42" s="83">
        <f t="shared" ref="C42:O42" si="0">MIN(C10:C37)</f>
        <v>254</v>
      </c>
      <c r="D42" s="83">
        <f t="shared" si="0"/>
        <v>239</v>
      </c>
      <c r="E42" s="83">
        <f t="shared" si="0"/>
        <v>270</v>
      </c>
      <c r="F42" s="83">
        <f t="shared" si="0"/>
        <v>260</v>
      </c>
      <c r="G42" s="83">
        <f t="shared" si="0"/>
        <v>256</v>
      </c>
      <c r="H42" s="83">
        <f t="shared" si="0"/>
        <v>273</v>
      </c>
      <c r="I42" s="83">
        <f t="shared" si="0"/>
        <v>284</v>
      </c>
      <c r="J42" s="83">
        <f t="shared" si="0"/>
        <v>294</v>
      </c>
      <c r="K42" s="83">
        <f t="shared" si="0"/>
        <v>306</v>
      </c>
      <c r="L42" s="83">
        <f t="shared" si="0"/>
        <v>307</v>
      </c>
      <c r="M42" s="83">
        <f t="shared" si="0"/>
        <v>305</v>
      </c>
      <c r="N42" s="83">
        <f t="shared" si="0"/>
        <v>268</v>
      </c>
      <c r="O42" s="83">
        <f t="shared" si="0"/>
        <v>271</v>
      </c>
      <c r="P42" s="83">
        <f>MIN(P10:P37)</f>
        <v>272</v>
      </c>
      <c r="Q42" s="83">
        <f>MIN(Q10:Q37)</f>
        <v>272</v>
      </c>
    </row>
    <row r="43" spans="1:18" x14ac:dyDescent="0.2">
      <c r="B43" s="23" t="s">
        <v>185</v>
      </c>
      <c r="C43" s="83">
        <f t="shared" ref="C43:O43" si="1">MAX(C10:C37)</f>
        <v>658</v>
      </c>
      <c r="D43" s="83">
        <f t="shared" si="1"/>
        <v>699</v>
      </c>
      <c r="E43" s="83">
        <f t="shared" si="1"/>
        <v>692</v>
      </c>
      <c r="F43" s="83">
        <f t="shared" si="1"/>
        <v>730</v>
      </c>
      <c r="G43" s="83">
        <f t="shared" si="1"/>
        <v>737</v>
      </c>
      <c r="H43" s="83">
        <f t="shared" si="1"/>
        <v>731</v>
      </c>
      <c r="I43" s="83">
        <f t="shared" si="1"/>
        <v>792</v>
      </c>
      <c r="J43" s="83">
        <f t="shared" si="1"/>
        <v>772</v>
      </c>
      <c r="K43" s="83">
        <f t="shared" si="1"/>
        <v>741</v>
      </c>
      <c r="L43" s="83">
        <f t="shared" si="1"/>
        <v>729</v>
      </c>
      <c r="M43" s="83">
        <f t="shared" si="1"/>
        <v>696</v>
      </c>
      <c r="N43" s="83">
        <f t="shared" si="1"/>
        <v>789</v>
      </c>
      <c r="O43" s="83">
        <f t="shared" si="1"/>
        <v>759</v>
      </c>
      <c r="P43" s="83">
        <f>MAX(P10:P37)</f>
        <v>747</v>
      </c>
      <c r="Q43" s="83">
        <f>MAX(Q10:Q37)</f>
        <v>747</v>
      </c>
    </row>
    <row r="44" spans="1:18" ht="25.5" x14ac:dyDescent="0.2">
      <c r="B44" s="82" t="s">
        <v>201</v>
      </c>
      <c r="C44" s="29"/>
      <c r="D44" s="29" t="str">
        <f>IF($B$47="Maximiser",IF(D27&lt;C27,"DET",IF(D27=C27,"EGAL","AM")),IF($B$47="Minimiser",(IF(D27&gt;C27,"DET",IF(D27=C27,"EGAL","AM")))))</f>
        <v>AM</v>
      </c>
      <c r="E44" s="29" t="str">
        <f t="shared" ref="E44:N44" si="2">IF($B$47="Maximiser",IF(E27&lt;D27,"DET",IF(E27=D27,"EGAL","AM")),IF($B$47="Minimiser",(IF(E27&gt;D27,"DET",IF(E27=D27,"EGAL","AM")))))</f>
        <v>DET</v>
      </c>
      <c r="F44" s="29" t="str">
        <f t="shared" si="2"/>
        <v>DET</v>
      </c>
      <c r="G44" s="29" t="str">
        <f t="shared" si="2"/>
        <v>DET</v>
      </c>
      <c r="H44" s="29" t="str">
        <f t="shared" si="2"/>
        <v>AM</v>
      </c>
      <c r="I44" s="29" t="str">
        <f t="shared" si="2"/>
        <v>DET</v>
      </c>
      <c r="J44" s="29" t="str">
        <f t="shared" si="2"/>
        <v>DET</v>
      </c>
      <c r="K44" s="29" t="str">
        <f t="shared" si="2"/>
        <v>DET</v>
      </c>
      <c r="L44" s="29" t="str">
        <f t="shared" si="2"/>
        <v>AM</v>
      </c>
      <c r="M44" s="29" t="str">
        <f t="shared" si="2"/>
        <v>EGAL</v>
      </c>
      <c r="N44" s="29" t="str">
        <f t="shared" si="2"/>
        <v>AM</v>
      </c>
      <c r="O44" s="29" t="str">
        <f t="shared" ref="O44" si="3">IF($B$47="Maximiser",IF(O27&lt;N27,"DET",IF(O27=N27,"EGAL","AM")),IF($B$47="Minimiser",(IF(O27&gt;N27,"DET",IF(O27=N27,"EGAL","AM")))))</f>
        <v>AM</v>
      </c>
      <c r="P44" s="29" t="str">
        <f t="shared" ref="P44" si="4">IF($B$47="Maximiser",IF(P27&lt;O27,"DET",IF(P27=O27,"EGAL","AM")),IF($B$47="Minimiser",(IF(P27&gt;O27,"DET",IF(P27=O27,"EGAL","AM")))))</f>
        <v>DET</v>
      </c>
      <c r="Q44" s="92" t="s">
        <v>204</v>
      </c>
    </row>
    <row r="45" spans="1:18" ht="25.5" x14ac:dyDescent="0.2">
      <c r="B45" s="16" t="s">
        <v>202</v>
      </c>
      <c r="C45" s="29" t="str">
        <f>IF($B$47="Maximiser",IF(C27&lt;0.8*C38,"R",IF(C27&gt;1.2*C38,"V","O")),IF($B$47="Minimiser",IF(C27&lt;0.8*C38,"V",IF(C27&gt;1.2*C38,"R","O"))))</f>
        <v>R</v>
      </c>
      <c r="D45" s="29" t="str">
        <f t="shared" ref="D45:P45" si="5">IF($B$47="Maximiser",IF(D27&lt;0.8*D38,"R",IF(D27&gt;1.2*D38,"V","O")),IF($B$47="Minimiser",IF(D27&lt;0.8*D38,"V",IF(D27&gt;1.2*D38,"R","O"))))</f>
        <v>R</v>
      </c>
      <c r="E45" s="29" t="str">
        <f t="shared" si="5"/>
        <v>R</v>
      </c>
      <c r="F45" s="29" t="str">
        <f t="shared" si="5"/>
        <v>R</v>
      </c>
      <c r="G45" s="29" t="str">
        <f t="shared" si="5"/>
        <v>R</v>
      </c>
      <c r="H45" s="29" t="str">
        <f t="shared" si="5"/>
        <v>R</v>
      </c>
      <c r="I45" s="29" t="str">
        <f t="shared" si="5"/>
        <v>R</v>
      </c>
      <c r="J45" s="29" t="str">
        <f t="shared" si="5"/>
        <v>R</v>
      </c>
      <c r="K45" s="29" t="str">
        <f t="shared" si="5"/>
        <v>R</v>
      </c>
      <c r="L45" s="29" t="str">
        <f t="shared" si="5"/>
        <v>R</v>
      </c>
      <c r="M45" s="29" t="str">
        <f t="shared" si="5"/>
        <v>R</v>
      </c>
      <c r="N45" s="29" t="str">
        <f t="shared" si="5"/>
        <v>R</v>
      </c>
      <c r="O45" s="29" t="str">
        <f t="shared" si="5"/>
        <v>R</v>
      </c>
      <c r="P45" s="29" t="str">
        <f t="shared" si="5"/>
        <v>R</v>
      </c>
      <c r="Q45" s="29" t="str">
        <f t="shared" ref="Q45" si="6">IF($B$47="Maximiser",IF(Q27&lt;0.8*Q38,"R",IF(Q27&gt;1.2*Q38,"V","O")),IF($B$47="Minimiser",IF(Q27&lt;0.8*Q38,"V",IF(Q27&gt;1.2*Q38,"R","O"))))</f>
        <v>R</v>
      </c>
    </row>
    <row r="46" spans="1:18" x14ac:dyDescent="0.2">
      <c r="A46" s="26"/>
      <c r="B46" s="23" t="s">
        <v>207</v>
      </c>
      <c r="C46" s="83">
        <v>0</v>
      </c>
      <c r="D46" s="83">
        <v>1</v>
      </c>
      <c r="E46" s="83">
        <v>1</v>
      </c>
      <c r="F46" s="83">
        <v>1</v>
      </c>
      <c r="G46" s="83">
        <v>0</v>
      </c>
      <c r="H46" s="83">
        <v>0</v>
      </c>
      <c r="I46" s="83">
        <v>0</v>
      </c>
      <c r="J46" s="83">
        <v>0</v>
      </c>
      <c r="K46" s="83">
        <v>0</v>
      </c>
      <c r="L46" s="83">
        <v>0</v>
      </c>
      <c r="M46" s="83">
        <v>0</v>
      </c>
      <c r="N46" s="83">
        <v>0</v>
      </c>
      <c r="O46" s="83">
        <v>0</v>
      </c>
      <c r="P46" s="83">
        <v>0</v>
      </c>
      <c r="Q46" s="83">
        <v>28</v>
      </c>
      <c r="R46" s="26"/>
    </row>
    <row r="47" spans="1:18" x14ac:dyDescent="0.2">
      <c r="A47" s="26"/>
      <c r="B47" s="52" t="s">
        <v>206</v>
      </c>
      <c r="C47" s="74"/>
      <c r="D47" s="74"/>
      <c r="E47" s="74"/>
      <c r="F47" s="74"/>
      <c r="G47" s="74"/>
      <c r="H47" s="74"/>
      <c r="I47" s="74"/>
      <c r="J47" s="74"/>
      <c r="K47" s="74"/>
      <c r="L47" s="74"/>
      <c r="M47" s="74"/>
      <c r="N47" s="74"/>
      <c r="O47" s="74"/>
      <c r="Q47" s="26"/>
      <c r="R47" s="26"/>
    </row>
    <row r="48" spans="1:18" x14ac:dyDescent="0.2">
      <c r="A48" s="26"/>
      <c r="C48" s="109">
        <f>IF($B$47="Maximiser",RANK(C27,C$10:C$37),COUNTIFS(C10:C37,"&lt;"&amp;C27)+1)</f>
        <v>27</v>
      </c>
      <c r="D48" s="109">
        <f t="shared" ref="D48:Q48" si="7">IF($B$47="Maximiser",RANK(D27,D$10:D$37),COUNTIFS(D10:D37,"&lt;"&amp;D27)+1)</f>
        <v>25</v>
      </c>
      <c r="E48" s="109">
        <f t="shared" si="7"/>
        <v>26</v>
      </c>
      <c r="F48" s="109">
        <f t="shared" si="7"/>
        <v>27</v>
      </c>
      <c r="G48" s="109">
        <f t="shared" si="7"/>
        <v>26</v>
      </c>
      <c r="H48" s="109">
        <f t="shared" si="7"/>
        <v>26</v>
      </c>
      <c r="I48" s="109">
        <f t="shared" si="7"/>
        <v>26</v>
      </c>
      <c r="J48" s="109">
        <f t="shared" si="7"/>
        <v>25</v>
      </c>
      <c r="K48" s="109">
        <f t="shared" si="7"/>
        <v>25</v>
      </c>
      <c r="L48" s="109">
        <f t="shared" si="7"/>
        <v>26</v>
      </c>
      <c r="M48" s="109">
        <f t="shared" si="7"/>
        <v>27</v>
      </c>
      <c r="N48" s="109">
        <f t="shared" si="7"/>
        <v>26</v>
      </c>
      <c r="O48" s="109">
        <f t="shared" si="7"/>
        <v>26</v>
      </c>
      <c r="P48" s="109">
        <f t="shared" si="7"/>
        <v>27</v>
      </c>
      <c r="Q48" s="109">
        <f t="shared" si="7"/>
        <v>27</v>
      </c>
      <c r="R48" s="26"/>
    </row>
    <row r="49" spans="1:18" x14ac:dyDescent="0.2">
      <c r="A49" s="26"/>
      <c r="C49" s="74"/>
      <c r="D49" s="74"/>
      <c r="E49" s="74"/>
      <c r="F49" s="74"/>
      <c r="G49" s="74"/>
      <c r="H49" s="74"/>
      <c r="I49" s="74"/>
      <c r="J49" s="74"/>
      <c r="K49" s="74"/>
      <c r="L49" s="74"/>
      <c r="M49" s="74"/>
      <c r="N49" s="74"/>
      <c r="O49" s="74"/>
      <c r="Q49" s="26"/>
      <c r="R49" s="26"/>
    </row>
    <row r="50" spans="1:18" x14ac:dyDescent="0.2">
      <c r="A50" s="26"/>
      <c r="D50" s="27"/>
      <c r="E50" s="27"/>
      <c r="F50" s="27"/>
      <c r="G50" s="27"/>
      <c r="H50" s="27"/>
      <c r="I50" s="27"/>
      <c r="J50" s="27"/>
      <c r="K50" s="26"/>
      <c r="L50" s="26"/>
      <c r="M50" s="26"/>
      <c r="N50" s="26"/>
      <c r="O50" s="26"/>
      <c r="Q50" s="26"/>
      <c r="R50" s="26"/>
    </row>
    <row r="51" spans="1:18" x14ac:dyDescent="0.2">
      <c r="A51" s="26"/>
      <c r="B51" s="30" t="s">
        <v>186</v>
      </c>
      <c r="C51" s="27" t="s">
        <v>208</v>
      </c>
      <c r="D51" s="27"/>
      <c r="E51" s="27"/>
      <c r="F51" s="27"/>
      <c r="G51" s="27"/>
      <c r="H51" s="27"/>
      <c r="I51" s="27"/>
      <c r="J51" s="27"/>
      <c r="K51" s="26"/>
      <c r="L51" s="26"/>
      <c r="M51" s="26"/>
      <c r="N51" s="26"/>
      <c r="O51" s="26"/>
      <c r="Q51" s="26"/>
      <c r="R51" s="26"/>
    </row>
    <row r="52" spans="1:18" x14ac:dyDescent="0.2">
      <c r="A52" s="26"/>
      <c r="B52" s="6" t="s">
        <v>187</v>
      </c>
      <c r="D52" s="27"/>
      <c r="E52" s="27"/>
      <c r="F52" s="27"/>
      <c r="G52" s="27"/>
      <c r="H52" s="27"/>
      <c r="I52" s="27"/>
      <c r="J52" s="27"/>
      <c r="K52" s="26"/>
      <c r="L52" s="26"/>
      <c r="M52" s="26"/>
      <c r="N52" s="26"/>
      <c r="O52" s="26"/>
      <c r="Q52" s="26"/>
      <c r="R52" s="26"/>
    </row>
    <row r="53" spans="1:18" x14ac:dyDescent="0.2">
      <c r="A53" s="26"/>
      <c r="B53" s="26"/>
      <c r="C53" s="27" t="s">
        <v>175</v>
      </c>
      <c r="D53" s="27"/>
      <c r="E53" s="27"/>
      <c r="F53" s="27"/>
      <c r="G53" s="27"/>
      <c r="H53" s="27"/>
      <c r="I53" s="27"/>
      <c r="J53" s="27"/>
      <c r="K53" s="26"/>
      <c r="L53" s="26"/>
      <c r="M53" s="26"/>
      <c r="N53" s="26"/>
      <c r="O53" s="26"/>
      <c r="Q53" s="26"/>
      <c r="R53" s="26"/>
    </row>
    <row r="54" spans="1:18" x14ac:dyDescent="0.2">
      <c r="A54" s="26"/>
      <c r="B54" s="26"/>
      <c r="C54" s="27" t="s">
        <v>176</v>
      </c>
      <c r="D54" s="27"/>
      <c r="E54" s="27"/>
      <c r="F54" s="27"/>
      <c r="G54" s="27"/>
      <c r="H54" s="27"/>
      <c r="I54" s="27"/>
      <c r="J54" s="27"/>
      <c r="K54" s="26"/>
      <c r="L54" s="26"/>
      <c r="M54" s="26"/>
      <c r="N54" s="26"/>
      <c r="O54" s="26"/>
      <c r="Q54" s="26"/>
      <c r="R54" s="26"/>
    </row>
    <row r="55" spans="1:18" x14ac:dyDescent="0.2">
      <c r="A55" s="26"/>
      <c r="B55" s="26"/>
      <c r="C55" s="27"/>
      <c r="D55" s="27"/>
      <c r="E55" s="27"/>
      <c r="F55" s="27"/>
      <c r="G55" s="27"/>
      <c r="H55" s="27"/>
      <c r="I55" s="27"/>
      <c r="J55" s="27"/>
      <c r="K55" s="26"/>
      <c r="L55" s="26"/>
      <c r="M55" s="26"/>
      <c r="N55" s="26"/>
      <c r="O55" s="26"/>
      <c r="Q55" s="26"/>
      <c r="R55" s="26"/>
    </row>
    <row r="56" spans="1:18" x14ac:dyDescent="0.2">
      <c r="A56" s="26"/>
      <c r="B56" s="26"/>
      <c r="C56" s="26"/>
      <c r="D56" s="26"/>
      <c r="E56" s="26"/>
      <c r="F56" s="26"/>
      <c r="G56" s="26"/>
      <c r="H56" s="27"/>
      <c r="I56" s="27"/>
      <c r="J56" s="27"/>
      <c r="K56" s="26"/>
      <c r="L56" s="26"/>
      <c r="M56" s="26"/>
      <c r="N56" s="26"/>
      <c r="O56" s="26"/>
      <c r="P56" s="26"/>
      <c r="Q56" s="26"/>
      <c r="R56" s="26"/>
    </row>
    <row r="57" spans="1:18" x14ac:dyDescent="0.2">
      <c r="A57" s="26"/>
      <c r="B57" s="26"/>
      <c r="C57" s="27"/>
      <c r="D57" s="27"/>
      <c r="E57" s="27"/>
      <c r="F57" s="27"/>
      <c r="G57" s="27"/>
      <c r="H57" s="27"/>
      <c r="I57" s="27"/>
      <c r="J57" s="27"/>
      <c r="K57" s="26"/>
      <c r="L57" s="26"/>
      <c r="M57" s="26"/>
      <c r="N57" s="26"/>
      <c r="O57" s="26"/>
      <c r="P57" s="26"/>
      <c r="Q57" s="26"/>
      <c r="R57" s="26"/>
    </row>
    <row r="58" spans="1:18" x14ac:dyDescent="0.2">
      <c r="A58" s="26"/>
      <c r="B58" s="26"/>
      <c r="C58" s="27"/>
      <c r="D58" s="27"/>
      <c r="E58" s="27"/>
      <c r="F58" s="27"/>
      <c r="G58" s="27"/>
      <c r="H58" s="27"/>
      <c r="I58" s="27"/>
      <c r="J58" s="27"/>
      <c r="K58" s="26"/>
      <c r="L58" s="26"/>
      <c r="M58" s="26"/>
      <c r="N58" s="26"/>
      <c r="O58" s="26"/>
      <c r="P58" s="26"/>
      <c r="Q58" s="26"/>
      <c r="R58" s="26"/>
    </row>
    <row r="59" spans="1:18" x14ac:dyDescent="0.2">
      <c r="A59" s="26"/>
      <c r="B59" s="26"/>
      <c r="C59" s="27"/>
      <c r="D59" s="27"/>
      <c r="E59" s="27"/>
      <c r="F59" s="27"/>
      <c r="G59" s="27"/>
      <c r="H59" s="27"/>
      <c r="I59" s="27"/>
      <c r="J59" s="27"/>
      <c r="K59" s="26"/>
      <c r="L59" s="26"/>
      <c r="M59" s="26"/>
      <c r="N59" s="26"/>
      <c r="O59" s="26"/>
      <c r="P59" s="26"/>
      <c r="Q59" s="26"/>
      <c r="R59" s="26"/>
    </row>
    <row r="60" spans="1:18" x14ac:dyDescent="0.2">
      <c r="A60" s="26"/>
      <c r="B60" s="26"/>
      <c r="C60" s="27"/>
      <c r="D60" s="27"/>
      <c r="E60" s="27"/>
      <c r="F60" s="27"/>
      <c r="G60" s="27"/>
      <c r="H60" s="27"/>
      <c r="I60" s="27"/>
      <c r="J60" s="27"/>
      <c r="K60" s="26"/>
      <c r="L60" s="26"/>
      <c r="M60" s="26"/>
      <c r="N60" s="26"/>
      <c r="O60" s="26"/>
      <c r="P60" s="26"/>
      <c r="Q60" s="26"/>
      <c r="R60" s="26"/>
    </row>
    <row r="61" spans="1:18" x14ac:dyDescent="0.2">
      <c r="A61" s="26"/>
      <c r="B61" s="26"/>
      <c r="C61" s="27"/>
      <c r="D61" s="27"/>
      <c r="E61" s="27"/>
      <c r="F61" s="27"/>
      <c r="G61" s="27"/>
      <c r="H61" s="27"/>
      <c r="I61" s="27"/>
      <c r="J61" s="27"/>
      <c r="K61" s="26"/>
      <c r="L61" s="26"/>
      <c r="M61" s="26"/>
      <c r="N61" s="26"/>
      <c r="O61" s="26"/>
      <c r="P61" s="26"/>
      <c r="Q61" s="26"/>
      <c r="R61" s="26"/>
    </row>
    <row r="62" spans="1:18" x14ac:dyDescent="0.2">
      <c r="A62" s="26"/>
      <c r="B62" s="26"/>
      <c r="C62" s="27"/>
      <c r="D62" s="27"/>
      <c r="E62" s="27"/>
      <c r="F62" s="27"/>
      <c r="G62" s="27"/>
      <c r="H62" s="27"/>
      <c r="I62" s="27"/>
      <c r="J62" s="27"/>
      <c r="K62" s="26"/>
      <c r="L62" s="26"/>
      <c r="M62" s="26"/>
      <c r="N62" s="26"/>
      <c r="O62" s="26"/>
      <c r="P62" s="26"/>
      <c r="Q62" s="26"/>
      <c r="R62" s="26"/>
    </row>
    <row r="63" spans="1:18" x14ac:dyDescent="0.2">
      <c r="C63" s="28"/>
      <c r="D63" s="28"/>
      <c r="E63" s="28"/>
      <c r="F63" s="28"/>
      <c r="G63" s="28"/>
      <c r="H63" s="28"/>
      <c r="I63" s="28"/>
      <c r="J63" s="28"/>
    </row>
    <row r="64" spans="1:18" x14ac:dyDescent="0.2">
      <c r="C64" s="28"/>
      <c r="D64" s="28"/>
      <c r="E64" s="28"/>
      <c r="F64" s="28"/>
      <c r="G64" s="28"/>
      <c r="H64" s="28"/>
      <c r="I64" s="28"/>
      <c r="J64" s="28"/>
    </row>
    <row r="65" spans="3:10" x14ac:dyDescent="0.2">
      <c r="C65" s="28"/>
      <c r="D65" s="28"/>
      <c r="E65" s="28"/>
      <c r="F65" s="28"/>
      <c r="G65" s="28"/>
      <c r="H65" s="28"/>
      <c r="I65" s="28"/>
      <c r="J65" s="28"/>
    </row>
  </sheetData>
  <phoneticPr fontId="0" type="noConversion"/>
  <conditionalFormatting sqref="C27">
    <cfRule type="cellIs" dxfId="710" priority="481" stopIfTrue="1" operator="between">
      <formula>C$38*0.8</formula>
      <formula>C$38*1.2</formula>
    </cfRule>
    <cfRule type="cellIs" dxfId="709" priority="482" stopIfTrue="1" operator="lessThan">
      <formula>C$38*0.8</formula>
    </cfRule>
    <cfRule type="cellIs" dxfId="708" priority="483" stopIfTrue="1" operator="greaterThan">
      <formula>C$38*1.2</formula>
    </cfRule>
  </conditionalFormatting>
  <conditionalFormatting sqref="D27">
    <cfRule type="cellIs" dxfId="707" priority="478" stopIfTrue="1" operator="between">
      <formula>D$38*0.8</formula>
      <formula>D$38*1.2</formula>
    </cfRule>
    <cfRule type="cellIs" dxfId="706" priority="479" stopIfTrue="1" operator="lessThan">
      <formula>D$38*0.8</formula>
    </cfRule>
    <cfRule type="cellIs" dxfId="705" priority="480" stopIfTrue="1" operator="greaterThan">
      <formula>D$38*1.2</formula>
    </cfRule>
  </conditionalFormatting>
  <conditionalFormatting sqref="E27">
    <cfRule type="cellIs" dxfId="704" priority="475" stopIfTrue="1" operator="between">
      <formula>E$38*0.8</formula>
      <formula>E$38*1.2</formula>
    </cfRule>
    <cfRule type="cellIs" dxfId="703" priority="476" stopIfTrue="1" operator="lessThan">
      <formula>E$38*0.8</formula>
    </cfRule>
    <cfRule type="cellIs" dxfId="702" priority="477" stopIfTrue="1" operator="greaterThan">
      <formula>E$38*1.2</formula>
    </cfRule>
  </conditionalFormatting>
  <conditionalFormatting sqref="F27">
    <cfRule type="cellIs" dxfId="701" priority="472" stopIfTrue="1" operator="between">
      <formula>F$38*0.8</formula>
      <formula>F$38*1.2</formula>
    </cfRule>
    <cfRule type="cellIs" dxfId="700" priority="473" stopIfTrue="1" operator="lessThan">
      <formula>F$38*0.8</formula>
    </cfRule>
    <cfRule type="cellIs" dxfId="699" priority="474" stopIfTrue="1" operator="greaterThan">
      <formula>F$38*1.2</formula>
    </cfRule>
  </conditionalFormatting>
  <conditionalFormatting sqref="G27">
    <cfRule type="cellIs" dxfId="698" priority="469" stopIfTrue="1" operator="between">
      <formula>G$38*0.8</formula>
      <formula>G$38*1.2</formula>
    </cfRule>
    <cfRule type="cellIs" dxfId="697" priority="470" stopIfTrue="1" operator="lessThan">
      <formula>G$38*0.8</formula>
    </cfRule>
    <cfRule type="cellIs" dxfId="696" priority="471" stopIfTrue="1" operator="greaterThan">
      <formula>G$38*1.2</formula>
    </cfRule>
  </conditionalFormatting>
  <conditionalFormatting sqref="H27">
    <cfRule type="cellIs" dxfId="695" priority="466" stopIfTrue="1" operator="between">
      <formula>H$38*0.8</formula>
      <formula>H$38*1.2</formula>
    </cfRule>
    <cfRule type="cellIs" dxfId="694" priority="467" stopIfTrue="1" operator="lessThan">
      <formula>H$38*0.8</formula>
    </cfRule>
    <cfRule type="cellIs" dxfId="693" priority="468" stopIfTrue="1" operator="greaterThan">
      <formula>H$38*1.2</formula>
    </cfRule>
  </conditionalFormatting>
  <conditionalFormatting sqref="I27">
    <cfRule type="cellIs" dxfId="692" priority="463" stopIfTrue="1" operator="between">
      <formula>I$38*0.8</formula>
      <formula>I$38*1.2</formula>
    </cfRule>
    <cfRule type="cellIs" dxfId="691" priority="464" stopIfTrue="1" operator="lessThan">
      <formula>I$38*0.8</formula>
    </cfRule>
    <cfRule type="cellIs" dxfId="690" priority="465" stopIfTrue="1" operator="greaterThan">
      <formula>I$38*1.2</formula>
    </cfRule>
  </conditionalFormatting>
  <conditionalFormatting sqref="J27">
    <cfRule type="cellIs" dxfId="689" priority="460" stopIfTrue="1" operator="between">
      <formula>J$38*0.8</formula>
      <formula>J$38*1.2</formula>
    </cfRule>
    <cfRule type="cellIs" dxfId="688" priority="461" stopIfTrue="1" operator="lessThan">
      <formula>J$38*0.8</formula>
    </cfRule>
    <cfRule type="cellIs" dxfId="687" priority="462" stopIfTrue="1" operator="greaterThan">
      <formula>J$38*1.2</formula>
    </cfRule>
  </conditionalFormatting>
  <conditionalFormatting sqref="K27">
    <cfRule type="cellIs" dxfId="686" priority="457" stopIfTrue="1" operator="between">
      <formula>K$38*0.8</formula>
      <formula>K$38*1.2</formula>
    </cfRule>
    <cfRule type="cellIs" dxfId="685" priority="458" stopIfTrue="1" operator="lessThan">
      <formula>K$38*0.8</formula>
    </cfRule>
    <cfRule type="cellIs" dxfId="684" priority="459" stopIfTrue="1" operator="greaterThan">
      <formula>K$38*1.2</formula>
    </cfRule>
  </conditionalFormatting>
  <conditionalFormatting sqref="L27">
    <cfRule type="cellIs" dxfId="683" priority="454" stopIfTrue="1" operator="between">
      <formula>L$38*0.8</formula>
      <formula>L$38*1.2</formula>
    </cfRule>
    <cfRule type="cellIs" dxfId="682" priority="455" stopIfTrue="1" operator="lessThan">
      <formula>L$38*0.8</formula>
    </cfRule>
    <cfRule type="cellIs" dxfId="681" priority="456" stopIfTrue="1" operator="greaterThan">
      <formula>L$38*1.2</formula>
    </cfRule>
  </conditionalFormatting>
  <conditionalFormatting sqref="M27">
    <cfRule type="cellIs" dxfId="680" priority="451" stopIfTrue="1" operator="between">
      <formula>M$38*0.8</formula>
      <formula>M$38*1.2</formula>
    </cfRule>
    <cfRule type="cellIs" dxfId="679" priority="452" stopIfTrue="1" operator="lessThan">
      <formula>M$38*0.8</formula>
    </cfRule>
    <cfRule type="cellIs" dxfId="678" priority="453" stopIfTrue="1" operator="greaterThan">
      <formula>M$38*1.2</formula>
    </cfRule>
  </conditionalFormatting>
  <conditionalFormatting sqref="D27">
    <cfRule type="cellIs" dxfId="677" priority="448" stopIfTrue="1" operator="between">
      <formula>D$38*0.8</formula>
      <formula>D$38*1.2</formula>
    </cfRule>
    <cfRule type="cellIs" dxfId="676" priority="449" stopIfTrue="1" operator="lessThan">
      <formula>D$38*0.8</formula>
    </cfRule>
    <cfRule type="cellIs" dxfId="675" priority="450" stopIfTrue="1" operator="greaterThan">
      <formula>D$38*1.2</formula>
    </cfRule>
  </conditionalFormatting>
  <conditionalFormatting sqref="E27">
    <cfRule type="cellIs" dxfId="674" priority="445" stopIfTrue="1" operator="between">
      <formula>E$38*0.8</formula>
      <formula>E$38*1.2</formula>
    </cfRule>
    <cfRule type="cellIs" dxfId="673" priority="446" stopIfTrue="1" operator="lessThan">
      <formula>E$38*0.8</formula>
    </cfRule>
    <cfRule type="cellIs" dxfId="672" priority="447" stopIfTrue="1" operator="greaterThan">
      <formula>E$38*1.2</formula>
    </cfRule>
  </conditionalFormatting>
  <conditionalFormatting sqref="E27">
    <cfRule type="cellIs" dxfId="671" priority="442" stopIfTrue="1" operator="between">
      <formula>E$38*0.8</formula>
      <formula>E$38*1.2</formula>
    </cfRule>
    <cfRule type="cellIs" dxfId="670" priority="443" stopIfTrue="1" operator="lessThan">
      <formula>E$38*0.8</formula>
    </cfRule>
    <cfRule type="cellIs" dxfId="669" priority="444" stopIfTrue="1" operator="greaterThan">
      <formula>E$38*1.2</formula>
    </cfRule>
  </conditionalFormatting>
  <conditionalFormatting sqref="F27">
    <cfRule type="cellIs" dxfId="668" priority="439" stopIfTrue="1" operator="between">
      <formula>F$38*0.8</formula>
      <formula>F$38*1.2</formula>
    </cfRule>
    <cfRule type="cellIs" dxfId="667" priority="440" stopIfTrue="1" operator="lessThan">
      <formula>F$38*0.8</formula>
    </cfRule>
    <cfRule type="cellIs" dxfId="666" priority="441" stopIfTrue="1" operator="greaterThan">
      <formula>F$38*1.2</formula>
    </cfRule>
  </conditionalFormatting>
  <conditionalFormatting sqref="F27">
    <cfRule type="cellIs" dxfId="665" priority="436" stopIfTrue="1" operator="between">
      <formula>F$38*0.8</formula>
      <formula>F$38*1.2</formula>
    </cfRule>
    <cfRule type="cellIs" dxfId="664" priority="437" stopIfTrue="1" operator="lessThan">
      <formula>F$38*0.8</formula>
    </cfRule>
    <cfRule type="cellIs" dxfId="663" priority="438" stopIfTrue="1" operator="greaterThan">
      <formula>F$38*1.2</formula>
    </cfRule>
  </conditionalFormatting>
  <conditionalFormatting sqref="F27">
    <cfRule type="cellIs" dxfId="662" priority="433" stopIfTrue="1" operator="between">
      <formula>F$38*0.8</formula>
      <formula>F$38*1.2</formula>
    </cfRule>
    <cfRule type="cellIs" dxfId="661" priority="434" stopIfTrue="1" operator="lessThan">
      <formula>F$38*0.8</formula>
    </cfRule>
    <cfRule type="cellIs" dxfId="660" priority="435" stopIfTrue="1" operator="greaterThan">
      <formula>F$38*1.2</formula>
    </cfRule>
  </conditionalFormatting>
  <conditionalFormatting sqref="G27">
    <cfRule type="cellIs" dxfId="659" priority="430" stopIfTrue="1" operator="between">
      <formula>G$38*0.8</formula>
      <formula>G$38*1.2</formula>
    </cfRule>
    <cfRule type="cellIs" dxfId="658" priority="431" stopIfTrue="1" operator="lessThan">
      <formula>G$38*0.8</formula>
    </cfRule>
    <cfRule type="cellIs" dxfId="657" priority="432" stopIfTrue="1" operator="greaterThan">
      <formula>G$38*1.2</formula>
    </cfRule>
  </conditionalFormatting>
  <conditionalFormatting sqref="G27">
    <cfRule type="cellIs" dxfId="656" priority="427" stopIfTrue="1" operator="between">
      <formula>G$38*0.8</formula>
      <formula>G$38*1.2</formula>
    </cfRule>
    <cfRule type="cellIs" dxfId="655" priority="428" stopIfTrue="1" operator="lessThan">
      <formula>G$38*0.8</formula>
    </cfRule>
    <cfRule type="cellIs" dxfId="654" priority="429" stopIfTrue="1" operator="greaterThan">
      <formula>G$38*1.2</formula>
    </cfRule>
  </conditionalFormatting>
  <conditionalFormatting sqref="G27">
    <cfRule type="cellIs" dxfId="653" priority="424" stopIfTrue="1" operator="between">
      <formula>G$38*0.8</formula>
      <formula>G$38*1.2</formula>
    </cfRule>
    <cfRule type="cellIs" dxfId="652" priority="425" stopIfTrue="1" operator="lessThan">
      <formula>G$38*0.8</formula>
    </cfRule>
    <cfRule type="cellIs" dxfId="651" priority="426" stopIfTrue="1" operator="greaterThan">
      <formula>G$38*1.2</formula>
    </cfRule>
  </conditionalFormatting>
  <conditionalFormatting sqref="G27">
    <cfRule type="cellIs" dxfId="650" priority="421" stopIfTrue="1" operator="between">
      <formula>G$38*0.8</formula>
      <formula>G$38*1.2</formula>
    </cfRule>
    <cfRule type="cellIs" dxfId="649" priority="422" stopIfTrue="1" operator="lessThan">
      <formula>G$38*0.8</formula>
    </cfRule>
    <cfRule type="cellIs" dxfId="648" priority="423" stopIfTrue="1" operator="greaterThan">
      <formula>G$38*1.2</formula>
    </cfRule>
  </conditionalFormatting>
  <conditionalFormatting sqref="H27">
    <cfRule type="cellIs" dxfId="647" priority="418" stopIfTrue="1" operator="between">
      <formula>H$38*0.8</formula>
      <formula>H$38*1.2</formula>
    </cfRule>
    <cfRule type="cellIs" dxfId="646" priority="419" stopIfTrue="1" operator="lessThan">
      <formula>H$38*0.8</formula>
    </cfRule>
    <cfRule type="cellIs" dxfId="645" priority="420" stopIfTrue="1" operator="greaterThan">
      <formula>H$38*1.2</formula>
    </cfRule>
  </conditionalFormatting>
  <conditionalFormatting sqref="H27">
    <cfRule type="cellIs" dxfId="644" priority="415" stopIfTrue="1" operator="between">
      <formula>H$38*0.8</formula>
      <formula>H$38*1.2</formula>
    </cfRule>
    <cfRule type="cellIs" dxfId="643" priority="416" stopIfTrue="1" operator="lessThan">
      <formula>H$38*0.8</formula>
    </cfRule>
    <cfRule type="cellIs" dxfId="642" priority="417" stopIfTrue="1" operator="greaterThan">
      <formula>H$38*1.2</formula>
    </cfRule>
  </conditionalFormatting>
  <conditionalFormatting sqref="H27">
    <cfRule type="cellIs" dxfId="641" priority="412" stopIfTrue="1" operator="between">
      <formula>H$38*0.8</formula>
      <formula>H$38*1.2</formula>
    </cfRule>
    <cfRule type="cellIs" dxfId="640" priority="413" stopIfTrue="1" operator="lessThan">
      <formula>H$38*0.8</formula>
    </cfRule>
    <cfRule type="cellIs" dxfId="639" priority="414" stopIfTrue="1" operator="greaterThan">
      <formula>H$38*1.2</formula>
    </cfRule>
  </conditionalFormatting>
  <conditionalFormatting sqref="H27">
    <cfRule type="cellIs" dxfId="638" priority="409" stopIfTrue="1" operator="between">
      <formula>H$38*0.8</formula>
      <formula>H$38*1.2</formula>
    </cfRule>
    <cfRule type="cellIs" dxfId="637" priority="410" stopIfTrue="1" operator="lessThan">
      <formula>H$38*0.8</formula>
    </cfRule>
    <cfRule type="cellIs" dxfId="636" priority="411" stopIfTrue="1" operator="greaterThan">
      <formula>H$38*1.2</formula>
    </cfRule>
  </conditionalFormatting>
  <conditionalFormatting sqref="H27">
    <cfRule type="cellIs" dxfId="635" priority="406" stopIfTrue="1" operator="between">
      <formula>H$38*0.8</formula>
      <formula>H$38*1.2</formula>
    </cfRule>
    <cfRule type="cellIs" dxfId="634" priority="407" stopIfTrue="1" operator="lessThan">
      <formula>H$38*0.8</formula>
    </cfRule>
    <cfRule type="cellIs" dxfId="633" priority="408" stopIfTrue="1" operator="greaterThan">
      <formula>H$38*1.2</formula>
    </cfRule>
  </conditionalFormatting>
  <conditionalFormatting sqref="I27">
    <cfRule type="cellIs" dxfId="632" priority="403" stopIfTrue="1" operator="between">
      <formula>I$38*0.8</formula>
      <formula>I$38*1.2</formula>
    </cfRule>
    <cfRule type="cellIs" dxfId="631" priority="404" stopIfTrue="1" operator="lessThan">
      <formula>I$38*0.8</formula>
    </cfRule>
    <cfRule type="cellIs" dxfId="630" priority="405" stopIfTrue="1" operator="greaterThan">
      <formula>I$38*1.2</formula>
    </cfRule>
  </conditionalFormatting>
  <conditionalFormatting sqref="I27">
    <cfRule type="cellIs" dxfId="629" priority="400" stopIfTrue="1" operator="between">
      <formula>I$38*0.8</formula>
      <formula>I$38*1.2</formula>
    </cfRule>
    <cfRule type="cellIs" dxfId="628" priority="401" stopIfTrue="1" operator="lessThan">
      <formula>I$38*0.8</formula>
    </cfRule>
    <cfRule type="cellIs" dxfId="627" priority="402" stopIfTrue="1" operator="greaterThan">
      <formula>I$38*1.2</formula>
    </cfRule>
  </conditionalFormatting>
  <conditionalFormatting sqref="I27">
    <cfRule type="cellIs" dxfId="626" priority="397" stopIfTrue="1" operator="between">
      <formula>I$38*0.8</formula>
      <formula>I$38*1.2</formula>
    </cfRule>
    <cfRule type="cellIs" dxfId="625" priority="398" stopIfTrue="1" operator="lessThan">
      <formula>I$38*0.8</formula>
    </cfRule>
    <cfRule type="cellIs" dxfId="624" priority="399" stopIfTrue="1" operator="greaterThan">
      <formula>I$38*1.2</formula>
    </cfRule>
  </conditionalFormatting>
  <conditionalFormatting sqref="I27">
    <cfRule type="cellIs" dxfId="623" priority="394" stopIfTrue="1" operator="between">
      <formula>I$38*0.8</formula>
      <formula>I$38*1.2</formula>
    </cfRule>
    <cfRule type="cellIs" dxfId="622" priority="395" stopIfTrue="1" operator="lessThan">
      <formula>I$38*0.8</formula>
    </cfRule>
    <cfRule type="cellIs" dxfId="621" priority="396" stopIfTrue="1" operator="greaterThan">
      <formula>I$38*1.2</formula>
    </cfRule>
  </conditionalFormatting>
  <conditionalFormatting sqref="I27">
    <cfRule type="cellIs" dxfId="620" priority="391" stopIfTrue="1" operator="between">
      <formula>I$38*0.8</formula>
      <formula>I$38*1.2</formula>
    </cfRule>
    <cfRule type="cellIs" dxfId="619" priority="392" stopIfTrue="1" operator="lessThan">
      <formula>I$38*0.8</formula>
    </cfRule>
    <cfRule type="cellIs" dxfId="618" priority="393" stopIfTrue="1" operator="greaterThan">
      <formula>I$38*1.2</formula>
    </cfRule>
  </conditionalFormatting>
  <conditionalFormatting sqref="I27">
    <cfRule type="cellIs" dxfId="617" priority="388" stopIfTrue="1" operator="between">
      <formula>I$38*0.8</formula>
      <formula>I$38*1.2</formula>
    </cfRule>
    <cfRule type="cellIs" dxfId="616" priority="389" stopIfTrue="1" operator="lessThan">
      <formula>I$38*0.8</formula>
    </cfRule>
    <cfRule type="cellIs" dxfId="615" priority="390" stopIfTrue="1" operator="greaterThan">
      <formula>I$38*1.2</formula>
    </cfRule>
  </conditionalFormatting>
  <conditionalFormatting sqref="J27">
    <cfRule type="cellIs" dxfId="614" priority="385" stopIfTrue="1" operator="between">
      <formula>J$38*0.8</formula>
      <formula>J$38*1.2</formula>
    </cfRule>
    <cfRule type="cellIs" dxfId="613" priority="386" stopIfTrue="1" operator="lessThan">
      <formula>J$38*0.8</formula>
    </cfRule>
    <cfRule type="cellIs" dxfId="612" priority="387" stopIfTrue="1" operator="greaterThan">
      <formula>J$38*1.2</formula>
    </cfRule>
  </conditionalFormatting>
  <conditionalFormatting sqref="J27">
    <cfRule type="cellIs" dxfId="611" priority="382" stopIfTrue="1" operator="between">
      <formula>J$38*0.8</formula>
      <formula>J$38*1.2</formula>
    </cfRule>
    <cfRule type="cellIs" dxfId="610" priority="383" stopIfTrue="1" operator="lessThan">
      <formula>J$38*0.8</formula>
    </cfRule>
    <cfRule type="cellIs" dxfId="609" priority="384" stopIfTrue="1" operator="greaterThan">
      <formula>J$38*1.2</formula>
    </cfRule>
  </conditionalFormatting>
  <conditionalFormatting sqref="J27">
    <cfRule type="cellIs" dxfId="608" priority="379" stopIfTrue="1" operator="between">
      <formula>J$38*0.8</formula>
      <formula>J$38*1.2</formula>
    </cfRule>
    <cfRule type="cellIs" dxfId="607" priority="380" stopIfTrue="1" operator="lessThan">
      <formula>J$38*0.8</formula>
    </cfRule>
    <cfRule type="cellIs" dxfId="606" priority="381" stopIfTrue="1" operator="greaterThan">
      <formula>J$38*1.2</formula>
    </cfRule>
  </conditionalFormatting>
  <conditionalFormatting sqref="J27">
    <cfRule type="cellIs" dxfId="605" priority="376" stopIfTrue="1" operator="between">
      <formula>J$38*0.8</formula>
      <formula>J$38*1.2</formula>
    </cfRule>
    <cfRule type="cellIs" dxfId="604" priority="377" stopIfTrue="1" operator="lessThan">
      <formula>J$38*0.8</formula>
    </cfRule>
    <cfRule type="cellIs" dxfId="603" priority="378" stopIfTrue="1" operator="greaterThan">
      <formula>J$38*1.2</formula>
    </cfRule>
  </conditionalFormatting>
  <conditionalFormatting sqref="J27">
    <cfRule type="cellIs" dxfId="602" priority="373" stopIfTrue="1" operator="between">
      <formula>J$38*0.8</formula>
      <formula>J$38*1.2</formula>
    </cfRule>
    <cfRule type="cellIs" dxfId="601" priority="374" stopIfTrue="1" operator="lessThan">
      <formula>J$38*0.8</formula>
    </cfRule>
    <cfRule type="cellIs" dxfId="600" priority="375" stopIfTrue="1" operator="greaterThan">
      <formula>J$38*1.2</formula>
    </cfRule>
  </conditionalFormatting>
  <conditionalFormatting sqref="J27">
    <cfRule type="cellIs" dxfId="599" priority="370" stopIfTrue="1" operator="between">
      <formula>J$38*0.8</formula>
      <formula>J$38*1.2</formula>
    </cfRule>
    <cfRule type="cellIs" dxfId="598" priority="371" stopIfTrue="1" operator="lessThan">
      <formula>J$38*0.8</formula>
    </cfRule>
    <cfRule type="cellIs" dxfId="597" priority="372" stopIfTrue="1" operator="greaterThan">
      <formula>J$38*1.2</formula>
    </cfRule>
  </conditionalFormatting>
  <conditionalFormatting sqref="J27">
    <cfRule type="cellIs" dxfId="596" priority="367" stopIfTrue="1" operator="between">
      <formula>J$38*0.8</formula>
      <formula>J$38*1.2</formula>
    </cfRule>
    <cfRule type="cellIs" dxfId="595" priority="368" stopIfTrue="1" operator="lessThan">
      <formula>J$38*0.8</formula>
    </cfRule>
    <cfRule type="cellIs" dxfId="594" priority="369" stopIfTrue="1" operator="greaterThan">
      <formula>J$38*1.2</formula>
    </cfRule>
  </conditionalFormatting>
  <conditionalFormatting sqref="K27">
    <cfRule type="cellIs" dxfId="593" priority="364" stopIfTrue="1" operator="between">
      <formula>K$38*0.8</formula>
      <formula>K$38*1.2</formula>
    </cfRule>
    <cfRule type="cellIs" dxfId="592" priority="365" stopIfTrue="1" operator="lessThan">
      <formula>K$38*0.8</formula>
    </cfRule>
    <cfRule type="cellIs" dxfId="591" priority="366" stopIfTrue="1" operator="greaterThan">
      <formula>K$38*1.2</formula>
    </cfRule>
  </conditionalFormatting>
  <conditionalFormatting sqref="K27">
    <cfRule type="cellIs" dxfId="590" priority="361" stopIfTrue="1" operator="between">
      <formula>K$38*0.8</formula>
      <formula>K$38*1.2</formula>
    </cfRule>
    <cfRule type="cellIs" dxfId="589" priority="362" stopIfTrue="1" operator="lessThan">
      <formula>K$38*0.8</formula>
    </cfRule>
    <cfRule type="cellIs" dxfId="588" priority="363" stopIfTrue="1" operator="greaterThan">
      <formula>K$38*1.2</formula>
    </cfRule>
  </conditionalFormatting>
  <conditionalFormatting sqref="K27">
    <cfRule type="cellIs" dxfId="587" priority="358" stopIfTrue="1" operator="between">
      <formula>K$38*0.8</formula>
      <formula>K$38*1.2</formula>
    </cfRule>
    <cfRule type="cellIs" dxfId="586" priority="359" stopIfTrue="1" operator="lessThan">
      <formula>K$38*0.8</formula>
    </cfRule>
    <cfRule type="cellIs" dxfId="585" priority="360" stopIfTrue="1" operator="greaterThan">
      <formula>K$38*1.2</formula>
    </cfRule>
  </conditionalFormatting>
  <conditionalFormatting sqref="K27">
    <cfRule type="cellIs" dxfId="584" priority="355" stopIfTrue="1" operator="between">
      <formula>K$38*0.8</formula>
      <formula>K$38*1.2</formula>
    </cfRule>
    <cfRule type="cellIs" dxfId="583" priority="356" stopIfTrue="1" operator="lessThan">
      <formula>K$38*0.8</formula>
    </cfRule>
    <cfRule type="cellIs" dxfId="582" priority="357" stopIfTrue="1" operator="greaterThan">
      <formula>K$38*1.2</formula>
    </cfRule>
  </conditionalFormatting>
  <conditionalFormatting sqref="K27">
    <cfRule type="cellIs" dxfId="581" priority="352" stopIfTrue="1" operator="between">
      <formula>K$38*0.8</formula>
      <formula>K$38*1.2</formula>
    </cfRule>
    <cfRule type="cellIs" dxfId="580" priority="353" stopIfTrue="1" operator="lessThan">
      <formula>K$38*0.8</formula>
    </cfRule>
    <cfRule type="cellIs" dxfId="579" priority="354" stopIfTrue="1" operator="greaterThan">
      <formula>K$38*1.2</formula>
    </cfRule>
  </conditionalFormatting>
  <conditionalFormatting sqref="K27">
    <cfRule type="cellIs" dxfId="578" priority="349" stopIfTrue="1" operator="between">
      <formula>K$38*0.8</formula>
      <formula>K$38*1.2</formula>
    </cfRule>
    <cfRule type="cellIs" dxfId="577" priority="350" stopIfTrue="1" operator="lessThan">
      <formula>K$38*0.8</formula>
    </cfRule>
    <cfRule type="cellIs" dxfId="576" priority="351" stopIfTrue="1" operator="greaterThan">
      <formula>K$38*1.2</formula>
    </cfRule>
  </conditionalFormatting>
  <conditionalFormatting sqref="K27">
    <cfRule type="cellIs" dxfId="575" priority="346" stopIfTrue="1" operator="between">
      <formula>K$38*0.8</formula>
      <formula>K$38*1.2</formula>
    </cfRule>
    <cfRule type="cellIs" dxfId="574" priority="347" stopIfTrue="1" operator="lessThan">
      <formula>K$38*0.8</formula>
    </cfRule>
    <cfRule type="cellIs" dxfId="573" priority="348" stopIfTrue="1" operator="greaterThan">
      <formula>K$38*1.2</formula>
    </cfRule>
  </conditionalFormatting>
  <conditionalFormatting sqref="K27">
    <cfRule type="cellIs" dxfId="572" priority="343" stopIfTrue="1" operator="between">
      <formula>K$38*0.8</formula>
      <formula>K$38*1.2</formula>
    </cfRule>
    <cfRule type="cellIs" dxfId="571" priority="344" stopIfTrue="1" operator="lessThan">
      <formula>K$38*0.8</formula>
    </cfRule>
    <cfRule type="cellIs" dxfId="570" priority="345" stopIfTrue="1" operator="greaterThan">
      <formula>K$38*1.2</formula>
    </cfRule>
  </conditionalFormatting>
  <conditionalFormatting sqref="L27">
    <cfRule type="cellIs" dxfId="569" priority="340" stopIfTrue="1" operator="between">
      <formula>L$38*0.8</formula>
      <formula>L$38*1.2</formula>
    </cfRule>
    <cfRule type="cellIs" dxfId="568" priority="341" stopIfTrue="1" operator="lessThan">
      <formula>L$38*0.8</formula>
    </cfRule>
    <cfRule type="cellIs" dxfId="567" priority="342" stopIfTrue="1" operator="greaterThan">
      <formula>L$38*1.2</formula>
    </cfRule>
  </conditionalFormatting>
  <conditionalFormatting sqref="L27">
    <cfRule type="cellIs" dxfId="566" priority="337" stopIfTrue="1" operator="between">
      <formula>L$38*0.8</formula>
      <formula>L$38*1.2</formula>
    </cfRule>
    <cfRule type="cellIs" dxfId="565" priority="338" stopIfTrue="1" operator="lessThan">
      <formula>L$38*0.8</formula>
    </cfRule>
    <cfRule type="cellIs" dxfId="564" priority="339" stopIfTrue="1" operator="greaterThan">
      <formula>L$38*1.2</formula>
    </cfRule>
  </conditionalFormatting>
  <conditionalFormatting sqref="L27">
    <cfRule type="cellIs" dxfId="563" priority="334" stopIfTrue="1" operator="between">
      <formula>L$38*0.8</formula>
      <formula>L$38*1.2</formula>
    </cfRule>
    <cfRule type="cellIs" dxfId="562" priority="335" stopIfTrue="1" operator="lessThan">
      <formula>L$38*0.8</formula>
    </cfRule>
    <cfRule type="cellIs" dxfId="561" priority="336" stopIfTrue="1" operator="greaterThan">
      <formula>L$38*1.2</formula>
    </cfRule>
  </conditionalFormatting>
  <conditionalFormatting sqref="L27">
    <cfRule type="cellIs" dxfId="560" priority="331" stopIfTrue="1" operator="between">
      <formula>L$38*0.8</formula>
      <formula>L$38*1.2</formula>
    </cfRule>
    <cfRule type="cellIs" dxfId="559" priority="332" stopIfTrue="1" operator="lessThan">
      <formula>L$38*0.8</formula>
    </cfRule>
    <cfRule type="cellIs" dxfId="558" priority="333" stopIfTrue="1" operator="greaterThan">
      <formula>L$38*1.2</formula>
    </cfRule>
  </conditionalFormatting>
  <conditionalFormatting sqref="L27">
    <cfRule type="cellIs" dxfId="557" priority="328" stopIfTrue="1" operator="between">
      <formula>L$38*0.8</formula>
      <formula>L$38*1.2</formula>
    </cfRule>
    <cfRule type="cellIs" dxfId="556" priority="329" stopIfTrue="1" operator="lessThan">
      <formula>L$38*0.8</formula>
    </cfRule>
    <cfRule type="cellIs" dxfId="555" priority="330" stopIfTrue="1" operator="greaterThan">
      <formula>L$38*1.2</formula>
    </cfRule>
  </conditionalFormatting>
  <conditionalFormatting sqref="L27">
    <cfRule type="cellIs" dxfId="554" priority="325" stopIfTrue="1" operator="between">
      <formula>L$38*0.8</formula>
      <formula>L$38*1.2</formula>
    </cfRule>
    <cfRule type="cellIs" dxfId="553" priority="326" stopIfTrue="1" operator="lessThan">
      <formula>L$38*0.8</formula>
    </cfRule>
    <cfRule type="cellIs" dxfId="552" priority="327" stopIfTrue="1" operator="greaterThan">
      <formula>L$38*1.2</formula>
    </cfRule>
  </conditionalFormatting>
  <conditionalFormatting sqref="L27">
    <cfRule type="cellIs" dxfId="551" priority="322" stopIfTrue="1" operator="between">
      <formula>L$38*0.8</formula>
      <formula>L$38*1.2</formula>
    </cfRule>
    <cfRule type="cellIs" dxfId="550" priority="323" stopIfTrue="1" operator="lessThan">
      <formula>L$38*0.8</formula>
    </cfRule>
    <cfRule type="cellIs" dxfId="549" priority="324" stopIfTrue="1" operator="greaterThan">
      <formula>L$38*1.2</formula>
    </cfRule>
  </conditionalFormatting>
  <conditionalFormatting sqref="L27">
    <cfRule type="cellIs" dxfId="548" priority="319" stopIfTrue="1" operator="between">
      <formula>L$38*0.8</formula>
      <formula>L$38*1.2</formula>
    </cfRule>
    <cfRule type="cellIs" dxfId="547" priority="320" stopIfTrue="1" operator="lessThan">
      <formula>L$38*0.8</formula>
    </cfRule>
    <cfRule type="cellIs" dxfId="546" priority="321" stopIfTrue="1" operator="greaterThan">
      <formula>L$38*1.2</formula>
    </cfRule>
  </conditionalFormatting>
  <conditionalFormatting sqref="L27">
    <cfRule type="cellIs" dxfId="545" priority="316" stopIfTrue="1" operator="between">
      <formula>L$38*0.8</formula>
      <formula>L$38*1.2</formula>
    </cfRule>
    <cfRule type="cellIs" dxfId="544" priority="317" stopIfTrue="1" operator="lessThan">
      <formula>L$38*0.8</formula>
    </cfRule>
    <cfRule type="cellIs" dxfId="543" priority="318" stopIfTrue="1" operator="greaterThan">
      <formula>L$38*1.2</formula>
    </cfRule>
  </conditionalFormatting>
  <conditionalFormatting sqref="M27">
    <cfRule type="cellIs" dxfId="542" priority="313" stopIfTrue="1" operator="between">
      <formula>M$38*0.8</formula>
      <formula>M$38*1.2</formula>
    </cfRule>
    <cfRule type="cellIs" dxfId="541" priority="314" stopIfTrue="1" operator="lessThan">
      <formula>M$38*0.8</formula>
    </cfRule>
    <cfRule type="cellIs" dxfId="540" priority="315" stopIfTrue="1" operator="greaterThan">
      <formula>M$38*1.2</formula>
    </cfRule>
  </conditionalFormatting>
  <conditionalFormatting sqref="M27">
    <cfRule type="cellIs" dxfId="539" priority="310" stopIfTrue="1" operator="between">
      <formula>M$38*0.8</formula>
      <formula>M$38*1.2</formula>
    </cfRule>
    <cfRule type="cellIs" dxfId="538" priority="311" stopIfTrue="1" operator="lessThan">
      <formula>M$38*0.8</formula>
    </cfRule>
    <cfRule type="cellIs" dxfId="537" priority="312" stopIfTrue="1" operator="greaterThan">
      <formula>M$38*1.2</formula>
    </cfRule>
  </conditionalFormatting>
  <conditionalFormatting sqref="M27">
    <cfRule type="cellIs" dxfId="536" priority="307" stopIfTrue="1" operator="between">
      <formula>M$38*0.8</formula>
      <formula>M$38*1.2</formula>
    </cfRule>
    <cfRule type="cellIs" dxfId="535" priority="308" stopIfTrue="1" operator="lessThan">
      <formula>M$38*0.8</formula>
    </cfRule>
    <cfRule type="cellIs" dxfId="534" priority="309" stopIfTrue="1" operator="greaterThan">
      <formula>M$38*1.2</formula>
    </cfRule>
  </conditionalFormatting>
  <conditionalFormatting sqref="M27">
    <cfRule type="cellIs" dxfId="533" priority="304" stopIfTrue="1" operator="between">
      <formula>M$38*0.8</formula>
      <formula>M$38*1.2</formula>
    </cfRule>
    <cfRule type="cellIs" dxfId="532" priority="305" stopIfTrue="1" operator="lessThan">
      <formula>M$38*0.8</formula>
    </cfRule>
    <cfRule type="cellIs" dxfId="531" priority="306" stopIfTrue="1" operator="greaterThan">
      <formula>M$38*1.2</formula>
    </cfRule>
  </conditionalFormatting>
  <conditionalFormatting sqref="M27">
    <cfRule type="cellIs" dxfId="530" priority="301" stopIfTrue="1" operator="between">
      <formula>M$38*0.8</formula>
      <formula>M$38*1.2</formula>
    </cfRule>
    <cfRule type="cellIs" dxfId="529" priority="302" stopIfTrue="1" operator="lessThan">
      <formula>M$38*0.8</formula>
    </cfRule>
    <cfRule type="cellIs" dxfId="528" priority="303" stopIfTrue="1" operator="greaterThan">
      <formula>M$38*1.2</formula>
    </cfRule>
  </conditionalFormatting>
  <conditionalFormatting sqref="M27">
    <cfRule type="cellIs" dxfId="527" priority="298" stopIfTrue="1" operator="between">
      <formula>M$38*0.8</formula>
      <formula>M$38*1.2</formula>
    </cfRule>
    <cfRule type="cellIs" dxfId="526" priority="299" stopIfTrue="1" operator="lessThan">
      <formula>M$38*0.8</formula>
    </cfRule>
    <cfRule type="cellIs" dxfId="525" priority="300" stopIfTrue="1" operator="greaterThan">
      <formula>M$38*1.2</formula>
    </cfRule>
  </conditionalFormatting>
  <conditionalFormatting sqref="M27">
    <cfRule type="cellIs" dxfId="524" priority="295" stopIfTrue="1" operator="between">
      <formula>M$38*0.8</formula>
      <formula>M$38*1.2</formula>
    </cfRule>
    <cfRule type="cellIs" dxfId="523" priority="296" stopIfTrue="1" operator="lessThan">
      <formula>M$38*0.8</formula>
    </cfRule>
    <cfRule type="cellIs" dxfId="522" priority="297" stopIfTrue="1" operator="greaterThan">
      <formula>M$38*1.2</formula>
    </cfRule>
  </conditionalFormatting>
  <conditionalFormatting sqref="M27">
    <cfRule type="cellIs" dxfId="521" priority="292" stopIfTrue="1" operator="between">
      <formula>M$38*0.8</formula>
      <formula>M$38*1.2</formula>
    </cfRule>
    <cfRule type="cellIs" dxfId="520" priority="293" stopIfTrue="1" operator="lessThan">
      <formula>M$38*0.8</formula>
    </cfRule>
    <cfRule type="cellIs" dxfId="519" priority="294" stopIfTrue="1" operator="greaterThan">
      <formula>M$38*1.2</formula>
    </cfRule>
  </conditionalFormatting>
  <conditionalFormatting sqref="M27">
    <cfRule type="cellIs" dxfId="518" priority="289" stopIfTrue="1" operator="between">
      <formula>M$38*0.8</formula>
      <formula>M$38*1.2</formula>
    </cfRule>
    <cfRule type="cellIs" dxfId="517" priority="290" stopIfTrue="1" operator="lessThan">
      <formula>M$38*0.8</formula>
    </cfRule>
    <cfRule type="cellIs" dxfId="516" priority="291" stopIfTrue="1" operator="greaterThan">
      <formula>M$38*1.2</formula>
    </cfRule>
  </conditionalFormatting>
  <conditionalFormatting sqref="M27">
    <cfRule type="cellIs" dxfId="515" priority="286" stopIfTrue="1" operator="between">
      <formula>M$38*0.8</formula>
      <formula>M$38*1.2</formula>
    </cfRule>
    <cfRule type="cellIs" dxfId="514" priority="287" stopIfTrue="1" operator="lessThan">
      <formula>M$38*0.8</formula>
    </cfRule>
    <cfRule type="cellIs" dxfId="513" priority="288" stopIfTrue="1" operator="greaterThan">
      <formula>M$38*1.2</formula>
    </cfRule>
  </conditionalFormatting>
  <conditionalFormatting sqref="M27">
    <cfRule type="cellIs" dxfId="512" priority="283" stopIfTrue="1" operator="between">
      <formula>M$38*0.8</formula>
      <formula>M$38*1.2</formula>
    </cfRule>
    <cfRule type="cellIs" dxfId="511" priority="284" stopIfTrue="1" operator="lessThan">
      <formula>M$38*0.8</formula>
    </cfRule>
    <cfRule type="cellIs" dxfId="510" priority="285" stopIfTrue="1" operator="greaterThan">
      <formula>M$38*1.2</formula>
    </cfRule>
  </conditionalFormatting>
  <conditionalFormatting sqref="M27">
    <cfRule type="cellIs" dxfId="509" priority="280" stopIfTrue="1" operator="between">
      <formula>M$38*0.8</formula>
      <formula>M$38*1.2</formula>
    </cfRule>
    <cfRule type="cellIs" dxfId="508" priority="281" stopIfTrue="1" operator="lessThan">
      <formula>M$38*0.8</formula>
    </cfRule>
    <cfRule type="cellIs" dxfId="507" priority="282" stopIfTrue="1" operator="greaterThan">
      <formula>M$38*1.2</formula>
    </cfRule>
  </conditionalFormatting>
  <conditionalFormatting sqref="M27">
    <cfRule type="cellIs" dxfId="506" priority="277" stopIfTrue="1" operator="between">
      <formula>M$38*0.8</formula>
      <formula>M$38*1.2</formula>
    </cfRule>
    <cfRule type="cellIs" dxfId="505" priority="278" stopIfTrue="1" operator="lessThan">
      <formula>M$38*0.8</formula>
    </cfRule>
    <cfRule type="cellIs" dxfId="504" priority="279" stopIfTrue="1" operator="greaterThan">
      <formula>M$38*1.2</formula>
    </cfRule>
  </conditionalFormatting>
  <conditionalFormatting sqref="M27">
    <cfRule type="cellIs" dxfId="503" priority="274" stopIfTrue="1" operator="between">
      <formula>M$38*0.8</formula>
      <formula>M$38*1.2</formula>
    </cfRule>
    <cfRule type="cellIs" dxfId="502" priority="275" stopIfTrue="1" operator="lessThan">
      <formula>M$38*0.8</formula>
    </cfRule>
    <cfRule type="cellIs" dxfId="501" priority="276" stopIfTrue="1" operator="greaterThan">
      <formula>M$38*1.2</formula>
    </cfRule>
  </conditionalFormatting>
  <conditionalFormatting sqref="M27">
    <cfRule type="cellIs" dxfId="500" priority="271" stopIfTrue="1" operator="between">
      <formula>M$38*0.8</formula>
      <formula>M$38*1.2</formula>
    </cfRule>
    <cfRule type="cellIs" dxfId="499" priority="272" stopIfTrue="1" operator="lessThan">
      <formula>M$38*0.8</formula>
    </cfRule>
    <cfRule type="cellIs" dxfId="498" priority="273" stopIfTrue="1" operator="greaterThan">
      <formula>M$38*1.2</formula>
    </cfRule>
  </conditionalFormatting>
  <conditionalFormatting sqref="M27">
    <cfRule type="cellIs" dxfId="497" priority="268" stopIfTrue="1" operator="between">
      <formula>M$38*0.8</formula>
      <formula>M$38*1.2</formula>
    </cfRule>
    <cfRule type="cellIs" dxfId="496" priority="269" stopIfTrue="1" operator="lessThan">
      <formula>M$38*0.8</formula>
    </cfRule>
    <cfRule type="cellIs" dxfId="495" priority="270" stopIfTrue="1" operator="greaterThan">
      <formula>M$38*1.2</formula>
    </cfRule>
  </conditionalFormatting>
  <conditionalFormatting sqref="M27">
    <cfRule type="cellIs" dxfId="494" priority="265" stopIfTrue="1" operator="between">
      <formula>M$38*0.8</formula>
      <formula>M$38*1.2</formula>
    </cfRule>
    <cfRule type="cellIs" dxfId="493" priority="266" stopIfTrue="1" operator="lessThan">
      <formula>M$38*0.8</formula>
    </cfRule>
    <cfRule type="cellIs" dxfId="492" priority="267" stopIfTrue="1" operator="greaterThan">
      <formula>M$38*1.2</formula>
    </cfRule>
  </conditionalFormatting>
  <conditionalFormatting sqref="M27">
    <cfRule type="cellIs" dxfId="491" priority="262" stopIfTrue="1" operator="between">
      <formula>M$38*0.8</formula>
      <formula>M$38*1.2</formula>
    </cfRule>
    <cfRule type="cellIs" dxfId="490" priority="263" stopIfTrue="1" operator="lessThan">
      <formula>M$38*0.8</formula>
    </cfRule>
    <cfRule type="cellIs" dxfId="489" priority="264" stopIfTrue="1" operator="greaterThan">
      <formula>M$38*1.2</formula>
    </cfRule>
  </conditionalFormatting>
  <conditionalFormatting sqref="M27">
    <cfRule type="cellIs" dxfId="488" priority="259" stopIfTrue="1" operator="between">
      <formula>M$38*0.8</formula>
      <formula>M$38*1.2</formula>
    </cfRule>
    <cfRule type="cellIs" dxfId="487" priority="260" stopIfTrue="1" operator="lessThan">
      <formula>M$38*0.8</formula>
    </cfRule>
    <cfRule type="cellIs" dxfId="486" priority="261" stopIfTrue="1" operator="greaterThan">
      <formula>M$38*1.2</formula>
    </cfRule>
  </conditionalFormatting>
  <conditionalFormatting sqref="M27">
    <cfRule type="cellIs" dxfId="485" priority="256" stopIfTrue="1" operator="between">
      <formula>M$38*0.8</formula>
      <formula>M$38*1.2</formula>
    </cfRule>
    <cfRule type="cellIs" dxfId="484" priority="257" stopIfTrue="1" operator="lessThan">
      <formula>M$38*0.8</formula>
    </cfRule>
    <cfRule type="cellIs" dxfId="483" priority="258" stopIfTrue="1" operator="greaterThan">
      <formula>M$38*1.2</formula>
    </cfRule>
  </conditionalFormatting>
  <conditionalFormatting sqref="N27">
    <cfRule type="cellIs" dxfId="482" priority="253" stopIfTrue="1" operator="between">
      <formula>N$38*0.8</formula>
      <formula>N$38*1.2</formula>
    </cfRule>
    <cfRule type="cellIs" dxfId="481" priority="254" stopIfTrue="1" operator="lessThan">
      <formula>N$38*0.8</formula>
    </cfRule>
    <cfRule type="cellIs" dxfId="480" priority="255" stopIfTrue="1" operator="greaterThan">
      <formula>N$38*1.2</formula>
    </cfRule>
  </conditionalFormatting>
  <conditionalFormatting sqref="N27">
    <cfRule type="cellIs" dxfId="479" priority="250" stopIfTrue="1" operator="between">
      <formula>N$38*0.8</formula>
      <formula>N$38*1.2</formula>
    </cfRule>
    <cfRule type="cellIs" dxfId="478" priority="251" stopIfTrue="1" operator="lessThan">
      <formula>N$38*0.8</formula>
    </cfRule>
    <cfRule type="cellIs" dxfId="477" priority="252" stopIfTrue="1" operator="greaterThan">
      <formula>N$38*1.2</formula>
    </cfRule>
  </conditionalFormatting>
  <conditionalFormatting sqref="N27">
    <cfRule type="cellIs" dxfId="476" priority="247" stopIfTrue="1" operator="between">
      <formula>N$38*0.8</formula>
      <formula>N$38*1.2</formula>
    </cfRule>
    <cfRule type="cellIs" dxfId="475" priority="248" stopIfTrue="1" operator="lessThan">
      <formula>N$38*0.8</formula>
    </cfRule>
    <cfRule type="cellIs" dxfId="474" priority="249" stopIfTrue="1" operator="greaterThan">
      <formula>N$38*1.2</formula>
    </cfRule>
  </conditionalFormatting>
  <conditionalFormatting sqref="N27">
    <cfRule type="cellIs" dxfId="473" priority="244" stopIfTrue="1" operator="between">
      <formula>N$38*0.8</formula>
      <formula>N$38*1.2</formula>
    </cfRule>
    <cfRule type="cellIs" dxfId="472" priority="245" stopIfTrue="1" operator="lessThan">
      <formula>N$38*0.8</formula>
    </cfRule>
    <cfRule type="cellIs" dxfId="471" priority="246" stopIfTrue="1" operator="greaterThan">
      <formula>N$38*1.2</formula>
    </cfRule>
  </conditionalFormatting>
  <conditionalFormatting sqref="N27">
    <cfRule type="cellIs" dxfId="470" priority="241" stopIfTrue="1" operator="between">
      <formula>N$38*0.8</formula>
      <formula>N$38*1.2</formula>
    </cfRule>
    <cfRule type="cellIs" dxfId="469" priority="242" stopIfTrue="1" operator="lessThan">
      <formula>N$38*0.8</formula>
    </cfRule>
    <cfRule type="cellIs" dxfId="468" priority="243" stopIfTrue="1" operator="greaterThan">
      <formula>N$38*1.2</formula>
    </cfRule>
  </conditionalFormatting>
  <conditionalFormatting sqref="N27">
    <cfRule type="cellIs" dxfId="467" priority="238" stopIfTrue="1" operator="between">
      <formula>N$38*0.8</formula>
      <formula>N$38*1.2</formula>
    </cfRule>
    <cfRule type="cellIs" dxfId="466" priority="239" stopIfTrue="1" operator="lessThan">
      <formula>N$38*0.8</formula>
    </cfRule>
    <cfRule type="cellIs" dxfId="465" priority="240" stopIfTrue="1" operator="greaterThan">
      <formula>N$38*1.2</formula>
    </cfRule>
  </conditionalFormatting>
  <conditionalFormatting sqref="N27">
    <cfRule type="cellIs" dxfId="464" priority="235" stopIfTrue="1" operator="between">
      <formula>N$38*0.8</formula>
      <formula>N$38*1.2</formula>
    </cfRule>
    <cfRule type="cellIs" dxfId="463" priority="236" stopIfTrue="1" operator="lessThan">
      <formula>N$38*0.8</formula>
    </cfRule>
    <cfRule type="cellIs" dxfId="462" priority="237" stopIfTrue="1" operator="greaterThan">
      <formula>N$38*1.2</formula>
    </cfRule>
  </conditionalFormatting>
  <conditionalFormatting sqref="N27">
    <cfRule type="cellIs" dxfId="461" priority="232" stopIfTrue="1" operator="between">
      <formula>N$38*0.8</formula>
      <formula>N$38*1.2</formula>
    </cfRule>
    <cfRule type="cellIs" dxfId="460" priority="233" stopIfTrue="1" operator="lessThan">
      <formula>N$38*0.8</formula>
    </cfRule>
    <cfRule type="cellIs" dxfId="459" priority="234" stopIfTrue="1" operator="greaterThan">
      <formula>N$38*1.2</formula>
    </cfRule>
  </conditionalFormatting>
  <conditionalFormatting sqref="N27">
    <cfRule type="cellIs" dxfId="458" priority="229" stopIfTrue="1" operator="between">
      <formula>N$38*0.8</formula>
      <formula>N$38*1.2</formula>
    </cfRule>
    <cfRule type="cellIs" dxfId="457" priority="230" stopIfTrue="1" operator="lessThan">
      <formula>N$38*0.8</formula>
    </cfRule>
    <cfRule type="cellIs" dxfId="456" priority="231" stopIfTrue="1" operator="greaterThan">
      <formula>N$38*1.2</formula>
    </cfRule>
  </conditionalFormatting>
  <conditionalFormatting sqref="N27">
    <cfRule type="cellIs" dxfId="455" priority="226" stopIfTrue="1" operator="between">
      <formula>N$38*0.8</formula>
      <formula>N$38*1.2</formula>
    </cfRule>
    <cfRule type="cellIs" dxfId="454" priority="227" stopIfTrue="1" operator="lessThan">
      <formula>N$38*0.8</formula>
    </cfRule>
    <cfRule type="cellIs" dxfId="453" priority="228" stopIfTrue="1" operator="greaterThan">
      <formula>N$38*1.2</formula>
    </cfRule>
  </conditionalFormatting>
  <conditionalFormatting sqref="N27">
    <cfRule type="cellIs" dxfId="452" priority="223" stopIfTrue="1" operator="between">
      <formula>N$38*0.8</formula>
      <formula>N$38*1.2</formula>
    </cfRule>
    <cfRule type="cellIs" dxfId="451" priority="224" stopIfTrue="1" operator="lessThan">
      <formula>N$38*0.8</formula>
    </cfRule>
    <cfRule type="cellIs" dxfId="450" priority="225" stopIfTrue="1" operator="greaterThan">
      <formula>N$38*1.2</formula>
    </cfRule>
  </conditionalFormatting>
  <conditionalFormatting sqref="N27">
    <cfRule type="cellIs" dxfId="449" priority="220" stopIfTrue="1" operator="between">
      <formula>N$38*0.8</formula>
      <formula>N$38*1.2</formula>
    </cfRule>
    <cfRule type="cellIs" dxfId="448" priority="221" stopIfTrue="1" operator="lessThan">
      <formula>N$38*0.8</formula>
    </cfRule>
    <cfRule type="cellIs" dxfId="447" priority="222" stopIfTrue="1" operator="greaterThan">
      <formula>N$38*1.2</formula>
    </cfRule>
  </conditionalFormatting>
  <conditionalFormatting sqref="N27">
    <cfRule type="cellIs" dxfId="446" priority="217" stopIfTrue="1" operator="between">
      <formula>N$38*0.8</formula>
      <formula>N$38*1.2</formula>
    </cfRule>
    <cfRule type="cellIs" dxfId="445" priority="218" stopIfTrue="1" operator="lessThan">
      <formula>N$38*0.8</formula>
    </cfRule>
    <cfRule type="cellIs" dxfId="444" priority="219" stopIfTrue="1" operator="greaterThan">
      <formula>N$38*1.2</formula>
    </cfRule>
  </conditionalFormatting>
  <conditionalFormatting sqref="N27">
    <cfRule type="cellIs" dxfId="443" priority="214" stopIfTrue="1" operator="between">
      <formula>N$38*0.8</formula>
      <formula>N$38*1.2</formula>
    </cfRule>
    <cfRule type="cellIs" dxfId="442" priority="215" stopIfTrue="1" operator="lessThan">
      <formula>N$38*0.8</formula>
    </cfRule>
    <cfRule type="cellIs" dxfId="441" priority="216" stopIfTrue="1" operator="greaterThan">
      <formula>N$38*1.2</formula>
    </cfRule>
  </conditionalFormatting>
  <conditionalFormatting sqref="N27">
    <cfRule type="cellIs" dxfId="440" priority="211" stopIfTrue="1" operator="between">
      <formula>N$38*0.8</formula>
      <formula>N$38*1.2</formula>
    </cfRule>
    <cfRule type="cellIs" dxfId="439" priority="212" stopIfTrue="1" operator="lessThan">
      <formula>N$38*0.8</formula>
    </cfRule>
    <cfRule type="cellIs" dxfId="438" priority="213" stopIfTrue="1" operator="greaterThan">
      <formula>N$38*1.2</formula>
    </cfRule>
  </conditionalFormatting>
  <conditionalFormatting sqref="N27">
    <cfRule type="cellIs" dxfId="437" priority="208" stopIfTrue="1" operator="between">
      <formula>N$38*0.8</formula>
      <formula>N$38*1.2</formula>
    </cfRule>
    <cfRule type="cellIs" dxfId="436" priority="209" stopIfTrue="1" operator="lessThan">
      <formula>N$38*0.8</formula>
    </cfRule>
    <cfRule type="cellIs" dxfId="435" priority="210" stopIfTrue="1" operator="greaterThan">
      <formula>N$38*1.2</formula>
    </cfRule>
  </conditionalFormatting>
  <conditionalFormatting sqref="N27">
    <cfRule type="cellIs" dxfId="434" priority="205" stopIfTrue="1" operator="between">
      <formula>N$38*0.8</formula>
      <formula>N$38*1.2</formula>
    </cfRule>
    <cfRule type="cellIs" dxfId="433" priority="206" stopIfTrue="1" operator="lessThan">
      <formula>N$38*0.8</formula>
    </cfRule>
    <cfRule type="cellIs" dxfId="432" priority="207" stopIfTrue="1" operator="greaterThan">
      <formula>N$38*1.2</formula>
    </cfRule>
  </conditionalFormatting>
  <conditionalFormatting sqref="N27">
    <cfRule type="cellIs" dxfId="431" priority="202" stopIfTrue="1" operator="between">
      <formula>N$38*0.8</formula>
      <formula>N$38*1.2</formula>
    </cfRule>
    <cfRule type="cellIs" dxfId="430" priority="203" stopIfTrue="1" operator="lessThan">
      <formula>N$38*0.8</formula>
    </cfRule>
    <cfRule type="cellIs" dxfId="429" priority="204" stopIfTrue="1" operator="greaterThan">
      <formula>N$38*1.2</formula>
    </cfRule>
  </conditionalFormatting>
  <conditionalFormatting sqref="N27">
    <cfRule type="cellIs" dxfId="428" priority="199" stopIfTrue="1" operator="between">
      <formula>N$38*0.8</formula>
      <formula>N$38*1.2</formula>
    </cfRule>
    <cfRule type="cellIs" dxfId="427" priority="200" stopIfTrue="1" operator="lessThan">
      <formula>N$38*0.8</formula>
    </cfRule>
    <cfRule type="cellIs" dxfId="426" priority="201" stopIfTrue="1" operator="greaterThan">
      <formula>N$38*1.2</formula>
    </cfRule>
  </conditionalFormatting>
  <conditionalFormatting sqref="N27">
    <cfRule type="cellIs" dxfId="425" priority="196" stopIfTrue="1" operator="between">
      <formula>N$38*0.8</formula>
      <formula>N$38*1.2</formula>
    </cfRule>
    <cfRule type="cellIs" dxfId="424" priority="197" stopIfTrue="1" operator="lessThan">
      <formula>N$38*0.8</formula>
    </cfRule>
    <cfRule type="cellIs" dxfId="423" priority="198" stopIfTrue="1" operator="greaterThan">
      <formula>N$38*1.2</formula>
    </cfRule>
  </conditionalFormatting>
  <conditionalFormatting sqref="N27">
    <cfRule type="cellIs" dxfId="422" priority="193" stopIfTrue="1" operator="between">
      <formula>N$38*0.8</formula>
      <formula>N$38*1.2</formula>
    </cfRule>
    <cfRule type="cellIs" dxfId="421" priority="194" stopIfTrue="1" operator="lessThan">
      <formula>N$38*0.8</formula>
    </cfRule>
    <cfRule type="cellIs" dxfId="420" priority="195" stopIfTrue="1" operator="greaterThan">
      <formula>N$38*1.2</formula>
    </cfRule>
  </conditionalFormatting>
  <conditionalFormatting sqref="N27">
    <cfRule type="cellIs" dxfId="419" priority="190" stopIfTrue="1" operator="between">
      <formula>N$38*0.8</formula>
      <formula>N$38*1.2</formula>
    </cfRule>
    <cfRule type="cellIs" dxfId="418" priority="191" stopIfTrue="1" operator="lessThan">
      <formula>N$38*0.8</formula>
    </cfRule>
    <cfRule type="cellIs" dxfId="417" priority="192" stopIfTrue="1" operator="greaterThan">
      <formula>N$38*1.2</formula>
    </cfRule>
  </conditionalFormatting>
  <conditionalFormatting sqref="N27">
    <cfRule type="cellIs" dxfId="416" priority="187" stopIfTrue="1" operator="between">
      <formula>N$38*0.8</formula>
      <formula>N$38*1.2</formula>
    </cfRule>
    <cfRule type="cellIs" dxfId="415" priority="188" stopIfTrue="1" operator="lessThan">
      <formula>N$38*0.8</formula>
    </cfRule>
    <cfRule type="cellIs" dxfId="414" priority="189" stopIfTrue="1" operator="greaterThan">
      <formula>N$38*1.2</formula>
    </cfRule>
  </conditionalFormatting>
  <conditionalFormatting sqref="N27">
    <cfRule type="cellIs" dxfId="413" priority="184" stopIfTrue="1" operator="between">
      <formula>N$38*0.8</formula>
      <formula>N$38*1.2</formula>
    </cfRule>
    <cfRule type="cellIs" dxfId="412" priority="185" stopIfTrue="1" operator="lessThan">
      <formula>N$38*0.8</formula>
    </cfRule>
    <cfRule type="cellIs" dxfId="411" priority="186" stopIfTrue="1" operator="greaterThan">
      <formula>N$38*1.2</formula>
    </cfRule>
  </conditionalFormatting>
  <conditionalFormatting sqref="N27">
    <cfRule type="cellIs" dxfId="410" priority="181" stopIfTrue="1" operator="between">
      <formula>N$38*0.8</formula>
      <formula>N$38*1.2</formula>
    </cfRule>
    <cfRule type="cellIs" dxfId="409" priority="182" stopIfTrue="1" operator="lessThan">
      <formula>N$38*0.8</formula>
    </cfRule>
    <cfRule type="cellIs" dxfId="408" priority="183" stopIfTrue="1" operator="greaterThan">
      <formula>N$38*1.2</formula>
    </cfRule>
  </conditionalFormatting>
  <conditionalFormatting sqref="N27">
    <cfRule type="cellIs" dxfId="407" priority="178" stopIfTrue="1" operator="between">
      <formula>N$38*0.8</formula>
      <formula>N$38*1.2</formula>
    </cfRule>
    <cfRule type="cellIs" dxfId="406" priority="179" stopIfTrue="1" operator="lessThan">
      <formula>N$38*0.8</formula>
    </cfRule>
    <cfRule type="cellIs" dxfId="405" priority="180" stopIfTrue="1" operator="greaterThan">
      <formula>N$38*1.2</formula>
    </cfRule>
  </conditionalFormatting>
  <conditionalFormatting sqref="N27">
    <cfRule type="cellIs" dxfId="404" priority="175" stopIfTrue="1" operator="between">
      <formula>N$38*0.8</formula>
      <formula>N$38*1.2</formula>
    </cfRule>
    <cfRule type="cellIs" dxfId="403" priority="176" stopIfTrue="1" operator="lessThan">
      <formula>N$38*0.8</formula>
    </cfRule>
    <cfRule type="cellIs" dxfId="402" priority="177" stopIfTrue="1" operator="greaterThan">
      <formula>N$38*1.2</formula>
    </cfRule>
  </conditionalFormatting>
  <conditionalFormatting sqref="N27">
    <cfRule type="cellIs" dxfId="401" priority="172" stopIfTrue="1" operator="between">
      <formula>N$38*0.8</formula>
      <formula>N$38*1.2</formula>
    </cfRule>
    <cfRule type="cellIs" dxfId="400" priority="173" stopIfTrue="1" operator="lessThan">
      <formula>N$38*0.8</formula>
    </cfRule>
    <cfRule type="cellIs" dxfId="399" priority="174" stopIfTrue="1" operator="greaterThan">
      <formula>N$38*1.2</formula>
    </cfRule>
  </conditionalFormatting>
  <conditionalFormatting sqref="N27">
    <cfRule type="cellIs" dxfId="398" priority="169" stopIfTrue="1" operator="between">
      <formula>N$38*0.8</formula>
      <formula>N$38*1.2</formula>
    </cfRule>
    <cfRule type="cellIs" dxfId="397" priority="170" stopIfTrue="1" operator="lessThan">
      <formula>N$38*0.8</formula>
    </cfRule>
    <cfRule type="cellIs" dxfId="396" priority="171" stopIfTrue="1" operator="greaterThan">
      <formula>N$38*1.2</formula>
    </cfRule>
  </conditionalFormatting>
  <conditionalFormatting sqref="N27">
    <cfRule type="cellIs" dxfId="395" priority="166" stopIfTrue="1" operator="between">
      <formula>N$38*0.8</formula>
      <formula>N$38*1.2</formula>
    </cfRule>
    <cfRule type="cellIs" dxfId="394" priority="167" stopIfTrue="1" operator="lessThan">
      <formula>N$38*0.8</formula>
    </cfRule>
    <cfRule type="cellIs" dxfId="393" priority="168" stopIfTrue="1" operator="greaterThan">
      <formula>N$38*1.2</formula>
    </cfRule>
  </conditionalFormatting>
  <conditionalFormatting sqref="N27">
    <cfRule type="cellIs" dxfId="392" priority="163" stopIfTrue="1" operator="between">
      <formula>N$38*0.8</formula>
      <formula>N$38*1.2</formula>
    </cfRule>
    <cfRule type="cellIs" dxfId="391" priority="164" stopIfTrue="1" operator="lessThan">
      <formula>N$38*0.8</formula>
    </cfRule>
    <cfRule type="cellIs" dxfId="390" priority="165" stopIfTrue="1" operator="greaterThan">
      <formula>N$38*1.2</formula>
    </cfRule>
  </conditionalFormatting>
  <conditionalFormatting sqref="N27">
    <cfRule type="cellIs" dxfId="389" priority="160" stopIfTrue="1" operator="between">
      <formula>N$38*0.8</formula>
      <formula>N$38*1.2</formula>
    </cfRule>
    <cfRule type="cellIs" dxfId="388" priority="161" stopIfTrue="1" operator="lessThan">
      <formula>N$38*0.8</formula>
    </cfRule>
    <cfRule type="cellIs" dxfId="387" priority="162" stopIfTrue="1" operator="greaterThan">
      <formula>N$38*1.2</formula>
    </cfRule>
  </conditionalFormatting>
  <conditionalFormatting sqref="N27">
    <cfRule type="cellIs" dxfId="386" priority="157" stopIfTrue="1" operator="between">
      <formula>N$38*0.8</formula>
      <formula>N$38*1.2</formula>
    </cfRule>
    <cfRule type="cellIs" dxfId="385" priority="158" stopIfTrue="1" operator="lessThan">
      <formula>N$38*0.8</formula>
    </cfRule>
    <cfRule type="cellIs" dxfId="384" priority="159" stopIfTrue="1" operator="greaterThan">
      <formula>N$38*1.2</formula>
    </cfRule>
  </conditionalFormatting>
  <conditionalFormatting sqref="N27">
    <cfRule type="cellIs" dxfId="383" priority="154" stopIfTrue="1" operator="between">
      <formula>N$38*0.8</formula>
      <formula>N$38*1.2</formula>
    </cfRule>
    <cfRule type="cellIs" dxfId="382" priority="155" stopIfTrue="1" operator="lessThan">
      <formula>N$38*0.8</formula>
    </cfRule>
    <cfRule type="cellIs" dxfId="381" priority="156" stopIfTrue="1" operator="greaterThan">
      <formula>N$38*1.2</formula>
    </cfRule>
  </conditionalFormatting>
  <conditionalFormatting sqref="N27">
    <cfRule type="cellIs" dxfId="380" priority="151" stopIfTrue="1" operator="between">
      <formula>N$38*0.8</formula>
      <formula>N$38*1.2</formula>
    </cfRule>
    <cfRule type="cellIs" dxfId="379" priority="152" stopIfTrue="1" operator="lessThan">
      <formula>N$38*0.8</formula>
    </cfRule>
    <cfRule type="cellIs" dxfId="378" priority="153" stopIfTrue="1" operator="greaterThan">
      <formula>N$38*1.2</formula>
    </cfRule>
  </conditionalFormatting>
  <conditionalFormatting sqref="N27">
    <cfRule type="cellIs" dxfId="377" priority="148" stopIfTrue="1" operator="between">
      <formula>N$38*0.8</formula>
      <formula>N$38*1.2</formula>
    </cfRule>
    <cfRule type="cellIs" dxfId="376" priority="149" stopIfTrue="1" operator="lessThan">
      <formula>N$38*0.8</formula>
    </cfRule>
    <cfRule type="cellIs" dxfId="375" priority="150" stopIfTrue="1" operator="greaterThan">
      <formula>N$38*1.2</formula>
    </cfRule>
  </conditionalFormatting>
  <conditionalFormatting sqref="N27">
    <cfRule type="cellIs" dxfId="374" priority="145" stopIfTrue="1" operator="between">
      <formula>N$38*0.8</formula>
      <formula>N$38*1.2</formula>
    </cfRule>
    <cfRule type="cellIs" dxfId="373" priority="146" stopIfTrue="1" operator="lessThan">
      <formula>N$38*0.8</formula>
    </cfRule>
    <cfRule type="cellIs" dxfId="372" priority="147" stopIfTrue="1" operator="greaterThan">
      <formula>N$38*1.2</formula>
    </cfRule>
  </conditionalFormatting>
  <conditionalFormatting sqref="N27">
    <cfRule type="cellIs" dxfId="371" priority="142" stopIfTrue="1" operator="between">
      <formula>N$38*0.8</formula>
      <formula>N$38*1.2</formula>
    </cfRule>
    <cfRule type="cellIs" dxfId="370" priority="143" stopIfTrue="1" operator="lessThan">
      <formula>N$38*0.8</formula>
    </cfRule>
    <cfRule type="cellIs" dxfId="369" priority="144" stopIfTrue="1" operator="greaterThan">
      <formula>N$38*1.2</formula>
    </cfRule>
  </conditionalFormatting>
  <conditionalFormatting sqref="N27">
    <cfRule type="cellIs" dxfId="368" priority="139" stopIfTrue="1" operator="between">
      <formula>N$38*0.8</formula>
      <formula>N$38*1.2</formula>
    </cfRule>
    <cfRule type="cellIs" dxfId="367" priority="140" stopIfTrue="1" operator="lessThan">
      <formula>N$38*0.8</formula>
    </cfRule>
    <cfRule type="cellIs" dxfId="366" priority="141" stopIfTrue="1" operator="greaterThan">
      <formula>N$38*1.2</formula>
    </cfRule>
  </conditionalFormatting>
  <conditionalFormatting sqref="N27">
    <cfRule type="cellIs" dxfId="365" priority="136" stopIfTrue="1" operator="between">
      <formula>N$38*0.8</formula>
      <formula>N$38*1.2</formula>
    </cfRule>
    <cfRule type="cellIs" dxfId="364" priority="137" stopIfTrue="1" operator="lessThan">
      <formula>N$38*0.8</formula>
    </cfRule>
    <cfRule type="cellIs" dxfId="363" priority="138" stopIfTrue="1" operator="greaterThan">
      <formula>N$38*1.2</formula>
    </cfRule>
  </conditionalFormatting>
  <conditionalFormatting sqref="N27">
    <cfRule type="cellIs" dxfId="362" priority="133" stopIfTrue="1" operator="between">
      <formula>N$38*0.8</formula>
      <formula>N$38*1.2</formula>
    </cfRule>
    <cfRule type="cellIs" dxfId="361" priority="134" stopIfTrue="1" operator="lessThan">
      <formula>N$38*0.8</formula>
    </cfRule>
    <cfRule type="cellIs" dxfId="360" priority="135" stopIfTrue="1" operator="greaterThan">
      <formula>N$38*1.2</formula>
    </cfRule>
  </conditionalFormatting>
  <conditionalFormatting sqref="N27">
    <cfRule type="cellIs" dxfId="359" priority="130" stopIfTrue="1" operator="between">
      <formula>N$38*0.8</formula>
      <formula>N$38*1.2</formula>
    </cfRule>
    <cfRule type="cellIs" dxfId="358" priority="131" stopIfTrue="1" operator="lessThan">
      <formula>N$38*0.8</formula>
    </cfRule>
    <cfRule type="cellIs" dxfId="357" priority="132" stopIfTrue="1" operator="greaterThan">
      <formula>N$38*1.2</formula>
    </cfRule>
  </conditionalFormatting>
  <conditionalFormatting sqref="O27:Q27">
    <cfRule type="cellIs" dxfId="356" priority="127" stopIfTrue="1" operator="between">
      <formula>O$38*0.8</formula>
      <formula>O$38*1.2</formula>
    </cfRule>
    <cfRule type="cellIs" dxfId="355" priority="128" stopIfTrue="1" operator="lessThan">
      <formula>O$38*0.8</formula>
    </cfRule>
    <cfRule type="cellIs" dxfId="354" priority="129" stopIfTrue="1" operator="greaterThan">
      <formula>O$38*1.2</formula>
    </cfRule>
  </conditionalFormatting>
  <conditionalFormatting sqref="O27:Q27">
    <cfRule type="cellIs" dxfId="353" priority="124" stopIfTrue="1" operator="between">
      <formula>O$38*0.8</formula>
      <formula>O$38*1.2</formula>
    </cfRule>
    <cfRule type="cellIs" dxfId="352" priority="125" stopIfTrue="1" operator="lessThan">
      <formula>O$38*0.8</formula>
    </cfRule>
    <cfRule type="cellIs" dxfId="351" priority="126" stopIfTrue="1" operator="greaterThan">
      <formula>O$38*1.2</formula>
    </cfRule>
  </conditionalFormatting>
  <conditionalFormatting sqref="O27:Q27">
    <cfRule type="cellIs" dxfId="350" priority="121" stopIfTrue="1" operator="between">
      <formula>O$38*0.8</formula>
      <formula>O$38*1.2</formula>
    </cfRule>
    <cfRule type="cellIs" dxfId="349" priority="122" stopIfTrue="1" operator="lessThan">
      <formula>O$38*0.8</formula>
    </cfRule>
    <cfRule type="cellIs" dxfId="348" priority="123" stopIfTrue="1" operator="greaterThan">
      <formula>O$38*1.2</formula>
    </cfRule>
  </conditionalFormatting>
  <conditionalFormatting sqref="O27:Q27">
    <cfRule type="cellIs" dxfId="347" priority="118" stopIfTrue="1" operator="between">
      <formula>O$38*0.8</formula>
      <formula>O$38*1.2</formula>
    </cfRule>
    <cfRule type="cellIs" dxfId="346" priority="119" stopIfTrue="1" operator="lessThan">
      <formula>O$38*0.8</formula>
    </cfRule>
    <cfRule type="cellIs" dxfId="345" priority="120" stopIfTrue="1" operator="greaterThan">
      <formula>O$38*1.2</formula>
    </cfRule>
  </conditionalFormatting>
  <conditionalFormatting sqref="O27:Q27">
    <cfRule type="cellIs" dxfId="344" priority="115" stopIfTrue="1" operator="between">
      <formula>O$38*0.8</formula>
      <formula>O$38*1.2</formula>
    </cfRule>
    <cfRule type="cellIs" dxfId="343" priority="116" stopIfTrue="1" operator="lessThan">
      <formula>O$38*0.8</formula>
    </cfRule>
    <cfRule type="cellIs" dxfId="342" priority="117" stopIfTrue="1" operator="greaterThan">
      <formula>O$38*1.2</formula>
    </cfRule>
  </conditionalFormatting>
  <conditionalFormatting sqref="O27:Q27">
    <cfRule type="cellIs" dxfId="341" priority="112" stopIfTrue="1" operator="between">
      <formula>O$38*0.8</formula>
      <formula>O$38*1.2</formula>
    </cfRule>
    <cfRule type="cellIs" dxfId="340" priority="113" stopIfTrue="1" operator="lessThan">
      <formula>O$38*0.8</formula>
    </cfRule>
    <cfRule type="cellIs" dxfId="339" priority="114" stopIfTrue="1" operator="greaterThan">
      <formula>O$38*1.2</formula>
    </cfRule>
  </conditionalFormatting>
  <conditionalFormatting sqref="O27:Q27">
    <cfRule type="cellIs" dxfId="338" priority="109" stopIfTrue="1" operator="between">
      <formula>O$38*0.8</formula>
      <formula>O$38*1.2</formula>
    </cfRule>
    <cfRule type="cellIs" dxfId="337" priority="110" stopIfTrue="1" operator="lessThan">
      <formula>O$38*0.8</formula>
    </cfRule>
    <cfRule type="cellIs" dxfId="336" priority="111" stopIfTrue="1" operator="greaterThan">
      <formula>O$38*1.2</formula>
    </cfRule>
  </conditionalFormatting>
  <conditionalFormatting sqref="O27:Q27">
    <cfRule type="cellIs" dxfId="335" priority="106" stopIfTrue="1" operator="between">
      <formula>O$38*0.8</formula>
      <formula>O$38*1.2</formula>
    </cfRule>
    <cfRule type="cellIs" dxfId="334" priority="107" stopIfTrue="1" operator="lessThan">
      <formula>O$38*0.8</formula>
    </cfRule>
    <cfRule type="cellIs" dxfId="333" priority="108" stopIfTrue="1" operator="greaterThan">
      <formula>O$38*1.2</formula>
    </cfRule>
  </conditionalFormatting>
  <conditionalFormatting sqref="O27:Q27">
    <cfRule type="cellIs" dxfId="332" priority="103" stopIfTrue="1" operator="between">
      <formula>O$38*0.8</formula>
      <formula>O$38*1.2</formula>
    </cfRule>
    <cfRule type="cellIs" dxfId="331" priority="104" stopIfTrue="1" operator="lessThan">
      <formula>O$38*0.8</formula>
    </cfRule>
    <cfRule type="cellIs" dxfId="330" priority="105" stopIfTrue="1" operator="greaterThan">
      <formula>O$38*1.2</formula>
    </cfRule>
  </conditionalFormatting>
  <conditionalFormatting sqref="O27:Q27">
    <cfRule type="cellIs" dxfId="329" priority="100" stopIfTrue="1" operator="between">
      <formula>O$38*0.8</formula>
      <formula>O$38*1.2</formula>
    </cfRule>
    <cfRule type="cellIs" dxfId="328" priority="101" stopIfTrue="1" operator="lessThan">
      <formula>O$38*0.8</formula>
    </cfRule>
    <cfRule type="cellIs" dxfId="327" priority="102" stopIfTrue="1" operator="greaterThan">
      <formula>O$38*1.2</formula>
    </cfRule>
  </conditionalFormatting>
  <conditionalFormatting sqref="O27:Q27">
    <cfRule type="cellIs" dxfId="326" priority="97" stopIfTrue="1" operator="between">
      <formula>O$38*0.8</formula>
      <formula>O$38*1.2</formula>
    </cfRule>
    <cfRule type="cellIs" dxfId="325" priority="98" stopIfTrue="1" operator="lessThan">
      <formula>O$38*0.8</formula>
    </cfRule>
    <cfRule type="cellIs" dxfId="324" priority="99" stopIfTrue="1" operator="greaterThan">
      <formula>O$38*1.2</formula>
    </cfRule>
  </conditionalFormatting>
  <conditionalFormatting sqref="O27:Q27">
    <cfRule type="cellIs" dxfId="323" priority="94" stopIfTrue="1" operator="between">
      <formula>O$38*0.8</formula>
      <formula>O$38*1.2</formula>
    </cfRule>
    <cfRule type="cellIs" dxfId="322" priority="95" stopIfTrue="1" operator="lessThan">
      <formula>O$38*0.8</formula>
    </cfRule>
    <cfRule type="cellIs" dxfId="321" priority="96" stopIfTrue="1" operator="greaterThan">
      <formula>O$38*1.2</formula>
    </cfRule>
  </conditionalFormatting>
  <conditionalFormatting sqref="O27:Q27">
    <cfRule type="cellIs" dxfId="320" priority="91" stopIfTrue="1" operator="between">
      <formula>O$38*0.8</formula>
      <formula>O$38*1.2</formula>
    </cfRule>
    <cfRule type="cellIs" dxfId="319" priority="92" stopIfTrue="1" operator="lessThan">
      <formula>O$38*0.8</formula>
    </cfRule>
    <cfRule type="cellIs" dxfId="318" priority="93" stopIfTrue="1" operator="greaterThan">
      <formula>O$38*1.2</formula>
    </cfRule>
  </conditionalFormatting>
  <conditionalFormatting sqref="O27:Q27">
    <cfRule type="cellIs" dxfId="317" priority="88" stopIfTrue="1" operator="between">
      <formula>O$38*0.8</formula>
      <formula>O$38*1.2</formula>
    </cfRule>
    <cfRule type="cellIs" dxfId="316" priority="89" stopIfTrue="1" operator="lessThan">
      <formula>O$38*0.8</formula>
    </cfRule>
    <cfRule type="cellIs" dxfId="315" priority="90" stopIfTrue="1" operator="greaterThan">
      <formula>O$38*1.2</formula>
    </cfRule>
  </conditionalFormatting>
  <conditionalFormatting sqref="O27:Q27">
    <cfRule type="cellIs" dxfId="314" priority="85" stopIfTrue="1" operator="between">
      <formula>O$38*0.8</formula>
      <formula>O$38*1.2</formula>
    </cfRule>
    <cfRule type="cellIs" dxfId="313" priority="86" stopIfTrue="1" operator="lessThan">
      <formula>O$38*0.8</formula>
    </cfRule>
    <cfRule type="cellIs" dxfId="312" priority="87" stopIfTrue="1" operator="greaterThan">
      <formula>O$38*1.2</formula>
    </cfRule>
  </conditionalFormatting>
  <conditionalFormatting sqref="O27:Q27">
    <cfRule type="cellIs" dxfId="311" priority="82" stopIfTrue="1" operator="between">
      <formula>O$38*0.8</formula>
      <formula>O$38*1.2</formula>
    </cfRule>
    <cfRule type="cellIs" dxfId="310" priority="83" stopIfTrue="1" operator="lessThan">
      <formula>O$38*0.8</formula>
    </cfRule>
    <cfRule type="cellIs" dxfId="309" priority="84" stopIfTrue="1" operator="greaterThan">
      <formula>O$38*1.2</formula>
    </cfRule>
  </conditionalFormatting>
  <conditionalFormatting sqref="O27:Q27">
    <cfRule type="cellIs" dxfId="308" priority="79" stopIfTrue="1" operator="between">
      <formula>O$38*0.8</formula>
      <formula>O$38*1.2</formula>
    </cfRule>
    <cfRule type="cellIs" dxfId="307" priority="80" stopIfTrue="1" operator="lessThan">
      <formula>O$38*0.8</formula>
    </cfRule>
    <cfRule type="cellIs" dxfId="306" priority="81" stopIfTrue="1" operator="greaterThan">
      <formula>O$38*1.2</formula>
    </cfRule>
  </conditionalFormatting>
  <conditionalFormatting sqref="O27:Q27">
    <cfRule type="cellIs" dxfId="305" priority="76" stopIfTrue="1" operator="between">
      <formula>O$38*0.8</formula>
      <formula>O$38*1.2</formula>
    </cfRule>
    <cfRule type="cellIs" dxfId="304" priority="77" stopIfTrue="1" operator="lessThan">
      <formula>O$38*0.8</formula>
    </cfRule>
    <cfRule type="cellIs" dxfId="303" priority="78" stopIfTrue="1" operator="greaterThan">
      <formula>O$38*1.2</formula>
    </cfRule>
  </conditionalFormatting>
  <conditionalFormatting sqref="O27:Q27">
    <cfRule type="cellIs" dxfId="302" priority="73" stopIfTrue="1" operator="between">
      <formula>O$38*0.8</formula>
      <formula>O$38*1.2</formula>
    </cfRule>
    <cfRule type="cellIs" dxfId="301" priority="74" stopIfTrue="1" operator="lessThan">
      <formula>O$38*0.8</formula>
    </cfRule>
    <cfRule type="cellIs" dxfId="300" priority="75" stopIfTrue="1" operator="greaterThan">
      <formula>O$38*1.2</formula>
    </cfRule>
  </conditionalFormatting>
  <conditionalFormatting sqref="O27:Q27">
    <cfRule type="cellIs" dxfId="299" priority="70" stopIfTrue="1" operator="between">
      <formula>O$38*0.8</formula>
      <formula>O$38*1.2</formula>
    </cfRule>
    <cfRule type="cellIs" dxfId="298" priority="71" stopIfTrue="1" operator="lessThan">
      <formula>O$38*0.8</formula>
    </cfRule>
    <cfRule type="cellIs" dxfId="297" priority="72" stopIfTrue="1" operator="greaterThan">
      <formula>O$38*1.2</formula>
    </cfRule>
  </conditionalFormatting>
  <conditionalFormatting sqref="O27:Q27">
    <cfRule type="cellIs" dxfId="296" priority="67" stopIfTrue="1" operator="between">
      <formula>O$38*0.8</formula>
      <formula>O$38*1.2</formula>
    </cfRule>
    <cfRule type="cellIs" dxfId="295" priority="68" stopIfTrue="1" operator="lessThan">
      <formula>O$38*0.8</formula>
    </cfRule>
    <cfRule type="cellIs" dxfId="294" priority="69" stopIfTrue="1" operator="greaterThan">
      <formula>O$38*1.2</formula>
    </cfRule>
  </conditionalFormatting>
  <conditionalFormatting sqref="O27:Q27">
    <cfRule type="cellIs" dxfId="293" priority="64" stopIfTrue="1" operator="between">
      <formula>O$38*0.8</formula>
      <formula>O$38*1.2</formula>
    </cfRule>
    <cfRule type="cellIs" dxfId="292" priority="65" stopIfTrue="1" operator="lessThan">
      <formula>O$38*0.8</formula>
    </cfRule>
    <cfRule type="cellIs" dxfId="291" priority="66" stopIfTrue="1" operator="greaterThan">
      <formula>O$38*1.2</formula>
    </cfRule>
  </conditionalFormatting>
  <conditionalFormatting sqref="O27:Q27">
    <cfRule type="cellIs" dxfId="290" priority="61" stopIfTrue="1" operator="between">
      <formula>O$38*0.8</formula>
      <formula>O$38*1.2</formula>
    </cfRule>
    <cfRule type="cellIs" dxfId="289" priority="62" stopIfTrue="1" operator="lessThan">
      <formula>O$38*0.8</formula>
    </cfRule>
    <cfRule type="cellIs" dxfId="288" priority="63" stopIfTrue="1" operator="greaterThan">
      <formula>O$38*1.2</formula>
    </cfRule>
  </conditionalFormatting>
  <conditionalFormatting sqref="O27:Q27">
    <cfRule type="cellIs" dxfId="287" priority="58" stopIfTrue="1" operator="between">
      <formula>O$38*0.8</formula>
      <formula>O$38*1.2</formula>
    </cfRule>
    <cfRule type="cellIs" dxfId="286" priority="59" stopIfTrue="1" operator="lessThan">
      <formula>O$38*0.8</formula>
    </cfRule>
    <cfRule type="cellIs" dxfId="285" priority="60" stopIfTrue="1" operator="greaterThan">
      <formula>O$38*1.2</formula>
    </cfRule>
  </conditionalFormatting>
  <conditionalFormatting sqref="O27:Q27">
    <cfRule type="cellIs" dxfId="284" priority="55" stopIfTrue="1" operator="between">
      <formula>O$38*0.8</formula>
      <formula>O$38*1.2</formula>
    </cfRule>
    <cfRule type="cellIs" dxfId="283" priority="56" stopIfTrue="1" operator="lessThan">
      <formula>O$38*0.8</formula>
    </cfRule>
    <cfRule type="cellIs" dxfId="282" priority="57" stopIfTrue="1" operator="greaterThan">
      <formula>O$38*1.2</formula>
    </cfRule>
  </conditionalFormatting>
  <conditionalFormatting sqref="O27:Q27">
    <cfRule type="cellIs" dxfId="281" priority="52" stopIfTrue="1" operator="between">
      <formula>O$38*0.8</formula>
      <formula>O$38*1.2</formula>
    </cfRule>
    <cfRule type="cellIs" dxfId="280" priority="53" stopIfTrue="1" operator="lessThan">
      <formula>O$38*0.8</formula>
    </cfRule>
    <cfRule type="cellIs" dxfId="279" priority="54" stopIfTrue="1" operator="greaterThan">
      <formula>O$38*1.2</formula>
    </cfRule>
  </conditionalFormatting>
  <conditionalFormatting sqref="O27:Q27">
    <cfRule type="cellIs" dxfId="278" priority="49" stopIfTrue="1" operator="between">
      <formula>O$38*0.8</formula>
      <formula>O$38*1.2</formula>
    </cfRule>
    <cfRule type="cellIs" dxfId="277" priority="50" stopIfTrue="1" operator="lessThan">
      <formula>O$38*0.8</formula>
    </cfRule>
    <cfRule type="cellIs" dxfId="276" priority="51" stopIfTrue="1" operator="greaterThan">
      <formula>O$38*1.2</formula>
    </cfRule>
  </conditionalFormatting>
  <conditionalFormatting sqref="O27:Q27">
    <cfRule type="cellIs" dxfId="275" priority="46" stopIfTrue="1" operator="between">
      <formula>O$38*0.8</formula>
      <formula>O$38*1.2</formula>
    </cfRule>
    <cfRule type="cellIs" dxfId="274" priority="47" stopIfTrue="1" operator="lessThan">
      <formula>O$38*0.8</formula>
    </cfRule>
    <cfRule type="cellIs" dxfId="273" priority="48" stopIfTrue="1" operator="greaterThan">
      <formula>O$38*1.2</formula>
    </cfRule>
  </conditionalFormatting>
  <conditionalFormatting sqref="O27:Q27">
    <cfRule type="cellIs" dxfId="272" priority="43" stopIfTrue="1" operator="between">
      <formula>O$38*0.8</formula>
      <formula>O$38*1.2</formula>
    </cfRule>
    <cfRule type="cellIs" dxfId="271" priority="44" stopIfTrue="1" operator="lessThan">
      <formula>O$38*0.8</formula>
    </cfRule>
    <cfRule type="cellIs" dxfId="270" priority="45" stopIfTrue="1" operator="greaterThan">
      <formula>O$38*1.2</formula>
    </cfRule>
  </conditionalFormatting>
  <conditionalFormatting sqref="O27:Q27">
    <cfRule type="cellIs" dxfId="269" priority="40" stopIfTrue="1" operator="between">
      <formula>O$38*0.8</formula>
      <formula>O$38*1.2</formula>
    </cfRule>
    <cfRule type="cellIs" dxfId="268" priority="41" stopIfTrue="1" operator="lessThan">
      <formula>O$38*0.8</formula>
    </cfRule>
    <cfRule type="cellIs" dxfId="267" priority="42" stopIfTrue="1" operator="greaterThan">
      <formula>O$38*1.2</formula>
    </cfRule>
  </conditionalFormatting>
  <conditionalFormatting sqref="O27:Q27">
    <cfRule type="cellIs" dxfId="266" priority="37" stopIfTrue="1" operator="between">
      <formula>O$38*0.8</formula>
      <formula>O$38*1.2</formula>
    </cfRule>
    <cfRule type="cellIs" dxfId="265" priority="38" stopIfTrue="1" operator="lessThan">
      <formula>O$38*0.8</formula>
    </cfRule>
    <cfRule type="cellIs" dxfId="264" priority="39" stopIfTrue="1" operator="greaterThan">
      <formula>O$38*1.2</formula>
    </cfRule>
  </conditionalFormatting>
  <conditionalFormatting sqref="O27:Q27">
    <cfRule type="cellIs" dxfId="263" priority="34" stopIfTrue="1" operator="between">
      <formula>O$38*0.8</formula>
      <formula>O$38*1.2</formula>
    </cfRule>
    <cfRule type="cellIs" dxfId="262" priority="35" stopIfTrue="1" operator="lessThan">
      <formula>O$38*0.8</formula>
    </cfRule>
    <cfRule type="cellIs" dxfId="261" priority="36" stopIfTrue="1" operator="greaterThan">
      <formula>O$38*1.2</formula>
    </cfRule>
  </conditionalFormatting>
  <conditionalFormatting sqref="O27:Q27">
    <cfRule type="cellIs" dxfId="260" priority="31" stopIfTrue="1" operator="between">
      <formula>O$38*0.8</formula>
      <formula>O$38*1.2</formula>
    </cfRule>
    <cfRule type="cellIs" dxfId="259" priority="32" stopIfTrue="1" operator="lessThan">
      <formula>O$38*0.8</formula>
    </cfRule>
    <cfRule type="cellIs" dxfId="258" priority="33" stopIfTrue="1" operator="greaterThan">
      <formula>O$38*1.2</formula>
    </cfRule>
  </conditionalFormatting>
  <conditionalFormatting sqref="O27:Q27">
    <cfRule type="cellIs" dxfId="257" priority="28" stopIfTrue="1" operator="between">
      <formula>O$38*0.8</formula>
      <formula>O$38*1.2</formula>
    </cfRule>
    <cfRule type="cellIs" dxfId="256" priority="29" stopIfTrue="1" operator="lessThan">
      <formula>O$38*0.8</formula>
    </cfRule>
    <cfRule type="cellIs" dxfId="255" priority="30" stopIfTrue="1" operator="greaterThan">
      <formula>O$38*1.2</formula>
    </cfRule>
  </conditionalFormatting>
  <conditionalFormatting sqref="O27:Q27">
    <cfRule type="cellIs" dxfId="254" priority="25" stopIfTrue="1" operator="between">
      <formula>O$38*0.8</formula>
      <formula>O$38*1.2</formula>
    </cfRule>
    <cfRule type="cellIs" dxfId="253" priority="26" stopIfTrue="1" operator="lessThan">
      <formula>O$38*0.8</formula>
    </cfRule>
    <cfRule type="cellIs" dxfId="252" priority="27" stopIfTrue="1" operator="greaterThan">
      <formula>O$38*1.2</formula>
    </cfRule>
  </conditionalFormatting>
  <conditionalFormatting sqref="O27:Q27">
    <cfRule type="cellIs" dxfId="251" priority="22" stopIfTrue="1" operator="between">
      <formula>O$38*0.8</formula>
      <formula>O$38*1.2</formula>
    </cfRule>
    <cfRule type="cellIs" dxfId="250" priority="23" stopIfTrue="1" operator="lessThan">
      <formula>O$38*0.8</formula>
    </cfRule>
    <cfRule type="cellIs" dxfId="249" priority="24" stopIfTrue="1" operator="greaterThan">
      <formula>O$38*1.2</formula>
    </cfRule>
  </conditionalFormatting>
  <conditionalFormatting sqref="O27:Q27">
    <cfRule type="cellIs" dxfId="248" priority="19" stopIfTrue="1" operator="between">
      <formula>O$38*0.8</formula>
      <formula>O$38*1.2</formula>
    </cfRule>
    <cfRule type="cellIs" dxfId="247" priority="20" stopIfTrue="1" operator="lessThan">
      <formula>O$38*0.8</formula>
    </cfRule>
    <cfRule type="cellIs" dxfId="246" priority="21" stopIfTrue="1" operator="greaterThan">
      <formula>O$38*1.2</formula>
    </cfRule>
  </conditionalFormatting>
  <conditionalFormatting sqref="O27:Q27">
    <cfRule type="cellIs" dxfId="245" priority="16" stopIfTrue="1" operator="between">
      <formula>O$38*0.8</formula>
      <formula>O$38*1.2</formula>
    </cfRule>
    <cfRule type="cellIs" dxfId="244" priority="17" stopIfTrue="1" operator="lessThan">
      <formula>O$38*0.8</formula>
    </cfRule>
    <cfRule type="cellIs" dxfId="243" priority="18" stopIfTrue="1" operator="greaterThan">
      <formula>O$38*1.2</formula>
    </cfRule>
  </conditionalFormatting>
  <conditionalFormatting sqref="O27:Q27">
    <cfRule type="cellIs" dxfId="242" priority="13" stopIfTrue="1" operator="between">
      <formula>O$38*0.8</formula>
      <formula>O$38*1.2</formula>
    </cfRule>
    <cfRule type="cellIs" dxfId="241" priority="14" stopIfTrue="1" operator="lessThan">
      <formula>O$38*0.8</formula>
    </cfRule>
    <cfRule type="cellIs" dxfId="240" priority="15" stopIfTrue="1" operator="greaterThan">
      <formula>O$38*1.2</formula>
    </cfRule>
  </conditionalFormatting>
  <conditionalFormatting sqref="O27:Q27">
    <cfRule type="cellIs" dxfId="239" priority="10" stopIfTrue="1" operator="between">
      <formula>O$38*0.8</formula>
      <formula>O$38*1.2</formula>
    </cfRule>
    <cfRule type="cellIs" dxfId="238" priority="11" stopIfTrue="1" operator="lessThan">
      <formula>O$38*0.8</formula>
    </cfRule>
    <cfRule type="cellIs" dxfId="237" priority="12" stopIfTrue="1" operator="greaterThan">
      <formula>O$38*1.2</formula>
    </cfRule>
  </conditionalFormatting>
  <conditionalFormatting sqref="O27:Q27">
    <cfRule type="cellIs" dxfId="236" priority="7" stopIfTrue="1" operator="between">
      <formula>O$38*0.8</formula>
      <formula>O$38*1.2</formula>
    </cfRule>
    <cfRule type="cellIs" dxfId="235" priority="8" stopIfTrue="1" operator="lessThan">
      <formula>O$38*0.8</formula>
    </cfRule>
    <cfRule type="cellIs" dxfId="234" priority="9" stopIfTrue="1" operator="greaterThan">
      <formula>O$38*1.2</formula>
    </cfRule>
  </conditionalFormatting>
  <conditionalFormatting sqref="O27:Q27">
    <cfRule type="cellIs" dxfId="233" priority="4" stopIfTrue="1" operator="between">
      <formula>O$38*0.8</formula>
      <formula>O$38*1.2</formula>
    </cfRule>
    <cfRule type="cellIs" dxfId="232" priority="5" stopIfTrue="1" operator="lessThan">
      <formula>O$38*0.8</formula>
    </cfRule>
    <cfRule type="cellIs" dxfId="231" priority="6" stopIfTrue="1" operator="greaterThan">
      <formula>O$38*1.2</formula>
    </cfRule>
  </conditionalFormatting>
  <conditionalFormatting sqref="C45:Q45">
    <cfRule type="containsText" dxfId="230" priority="1" stopIfTrue="1" operator="containsText" text="O">
      <formula>NOT(ISERROR(SEARCH("O",C45)))</formula>
    </cfRule>
    <cfRule type="containsText" dxfId="229" priority="2" stopIfTrue="1" operator="containsText" text="R">
      <formula>NOT(ISERROR(SEARCH("R",C45)))</formula>
    </cfRule>
    <cfRule type="containsText" dxfId="228" priority="3" stopIfTrue="1" operator="containsText" text="V">
      <formula>NOT(ISERROR(SEARCH("V",C45)))</formula>
    </cfRule>
  </conditionalFormatting>
  <hyperlinks>
    <hyperlink ref="C2" r:id="rId1"/>
    <hyperlink ref="B52" r:id="rId2"/>
  </hyperlinks>
  <pageMargins left="0.75" right="0.75" top="1" bottom="1" header="0.5" footer="0.5"/>
  <pageSetup paperSize="9" orientation="portrait" r:id="rId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54"/>
  <sheetViews>
    <sheetView zoomScale="80" zoomScaleNormal="80" workbookViewId="0">
      <selection activeCell="E64" sqref="E64"/>
    </sheetView>
  </sheetViews>
  <sheetFormatPr defaultRowHeight="12.75" x14ac:dyDescent="0.2"/>
  <cols>
    <col min="1" max="1" width="4.5703125" style="30" customWidth="1"/>
    <col min="2" max="2" width="21" style="30" customWidth="1"/>
    <col min="3" max="3" width="13.7109375" style="30" customWidth="1"/>
    <col min="4" max="17" width="8.28515625" style="30" customWidth="1"/>
    <col min="18" max="16384" width="9.140625" style="30"/>
  </cols>
  <sheetData>
    <row r="1" spans="2:17" x14ac:dyDescent="0.2">
      <c r="B1" s="1" t="s">
        <v>3</v>
      </c>
      <c r="C1" s="21" t="s">
        <v>21</v>
      </c>
      <c r="D1" s="1"/>
      <c r="F1" s="21"/>
      <c r="G1" s="22"/>
      <c r="H1" s="22"/>
      <c r="I1" s="22"/>
      <c r="J1" s="22"/>
    </row>
    <row r="2" spans="2:17" x14ac:dyDescent="0.2">
      <c r="B2" s="1" t="s">
        <v>23</v>
      </c>
      <c r="C2" s="32" t="s">
        <v>158</v>
      </c>
      <c r="D2" s="1"/>
      <c r="F2" s="31"/>
      <c r="G2" s="22"/>
      <c r="H2" s="22"/>
      <c r="I2" s="22"/>
      <c r="J2" s="22"/>
    </row>
    <row r="3" spans="2:17" x14ac:dyDescent="0.2">
      <c r="B3" s="1"/>
      <c r="C3" s="31"/>
      <c r="D3" s="1"/>
      <c r="F3" s="31"/>
      <c r="G3" s="22"/>
      <c r="H3" s="22"/>
      <c r="I3" s="22"/>
      <c r="J3" s="22"/>
    </row>
    <row r="4" spans="2:17" ht="15" customHeight="1" x14ac:dyDescent="0.2">
      <c r="B4" s="1" t="s">
        <v>0</v>
      </c>
      <c r="C4" s="2" t="s">
        <v>36</v>
      </c>
      <c r="D4" s="1"/>
      <c r="F4" s="22"/>
      <c r="G4" s="22"/>
      <c r="H4" s="22"/>
      <c r="I4" s="22"/>
      <c r="J4" s="22"/>
    </row>
    <row r="5" spans="2:17" ht="19.5" customHeight="1" x14ac:dyDescent="0.2">
      <c r="B5" s="1" t="s">
        <v>1</v>
      </c>
      <c r="C5" s="12" t="s">
        <v>32</v>
      </c>
      <c r="D5" s="1"/>
      <c r="F5" s="22"/>
      <c r="G5" s="22"/>
      <c r="H5" s="22"/>
      <c r="I5" s="22"/>
      <c r="J5" s="22"/>
    </row>
    <row r="6" spans="2:17" ht="12" customHeight="1" x14ac:dyDescent="0.2">
      <c r="B6" s="1" t="s">
        <v>58</v>
      </c>
      <c r="C6" s="11">
        <v>42177</v>
      </c>
      <c r="D6" s="19"/>
      <c r="F6" s="43"/>
      <c r="G6" s="43"/>
      <c r="H6" s="43"/>
      <c r="I6" s="43"/>
      <c r="J6" s="43"/>
    </row>
    <row r="7" spans="2:17" ht="12" customHeight="1" x14ac:dyDescent="0.2">
      <c r="B7" s="1"/>
      <c r="D7" s="1"/>
      <c r="F7" s="43"/>
      <c r="G7" s="43"/>
      <c r="H7" s="43"/>
      <c r="I7" s="43"/>
      <c r="J7" s="43"/>
    </row>
    <row r="8" spans="2:17" x14ac:dyDescent="0.2">
      <c r="B8" s="3"/>
      <c r="C8" s="3"/>
      <c r="D8" s="3"/>
      <c r="E8" s="3"/>
      <c r="F8" s="3"/>
      <c r="G8" s="3"/>
      <c r="H8" s="3"/>
      <c r="I8" s="26"/>
      <c r="J8" s="26"/>
      <c r="K8" s="26"/>
    </row>
    <row r="9" spans="2:17" x14ac:dyDescent="0.2">
      <c r="B9" s="10"/>
      <c r="C9" s="4" t="s">
        <v>82</v>
      </c>
      <c r="D9" s="4" t="s">
        <v>83</v>
      </c>
      <c r="E9" s="4" t="s">
        <v>84</v>
      </c>
      <c r="F9" s="4" t="s">
        <v>85</v>
      </c>
      <c r="G9" s="4" t="s">
        <v>86</v>
      </c>
      <c r="H9" s="4" t="s">
        <v>87</v>
      </c>
      <c r="I9" s="4" t="s">
        <v>88</v>
      </c>
      <c r="J9" s="4" t="s">
        <v>89</v>
      </c>
      <c r="K9" s="4" t="s">
        <v>90</v>
      </c>
      <c r="L9" s="4" t="s">
        <v>138</v>
      </c>
      <c r="M9" s="4" t="s">
        <v>148</v>
      </c>
      <c r="N9" s="4" t="s">
        <v>159</v>
      </c>
      <c r="O9" s="4" t="s">
        <v>166</v>
      </c>
      <c r="P9" s="4" t="s">
        <v>200</v>
      </c>
      <c r="Q9" s="4" t="s">
        <v>218</v>
      </c>
    </row>
    <row r="10" spans="2:17" x14ac:dyDescent="0.2">
      <c r="B10" s="37" t="s">
        <v>14</v>
      </c>
      <c r="C10" s="103">
        <v>160.69999999999999</v>
      </c>
      <c r="D10" s="104">
        <v>160.69999999999999</v>
      </c>
      <c r="E10" s="104">
        <v>157.19999999999999</v>
      </c>
      <c r="F10" s="104">
        <v>156.4</v>
      </c>
      <c r="G10" s="104">
        <v>155.69999999999999</v>
      </c>
      <c r="H10" s="104">
        <v>153.69999999999999</v>
      </c>
      <c r="I10" s="104">
        <v>152.5</v>
      </c>
      <c r="J10" s="104">
        <v>140.1</v>
      </c>
      <c r="K10" s="104">
        <v>140.30000000000001</v>
      </c>
      <c r="L10" s="104">
        <v>138.9</v>
      </c>
      <c r="M10" s="104">
        <v>140.19999999999999</v>
      </c>
      <c r="N10" s="104">
        <v>129</v>
      </c>
      <c r="O10" s="104">
        <v>128.9</v>
      </c>
      <c r="P10" s="105">
        <v>130.6</v>
      </c>
      <c r="Q10" s="103">
        <v>130.6</v>
      </c>
    </row>
    <row r="11" spans="2:17" x14ac:dyDescent="0.2">
      <c r="B11" s="37" t="s">
        <v>16</v>
      </c>
      <c r="C11" s="103">
        <v>133.9</v>
      </c>
      <c r="D11" s="104">
        <v>133.9</v>
      </c>
      <c r="E11" s="104">
        <v>133.1</v>
      </c>
      <c r="F11" s="104">
        <v>139.4</v>
      </c>
      <c r="G11" s="104">
        <v>139</v>
      </c>
      <c r="H11" s="104">
        <v>140.1</v>
      </c>
      <c r="I11" s="104">
        <v>135.6</v>
      </c>
      <c r="J11" s="104">
        <v>129.1</v>
      </c>
      <c r="K11" s="104">
        <v>128.30000000000001</v>
      </c>
      <c r="L11" s="104">
        <v>126.3</v>
      </c>
      <c r="M11" s="104">
        <v>132.1</v>
      </c>
      <c r="N11" s="104">
        <v>124.8</v>
      </c>
      <c r="O11" s="104">
        <v>124.2</v>
      </c>
      <c r="P11" s="105">
        <v>123.9</v>
      </c>
      <c r="Q11" s="103">
        <v>123.9</v>
      </c>
    </row>
    <row r="12" spans="2:17" x14ac:dyDescent="0.2">
      <c r="B12" s="37" t="s">
        <v>9</v>
      </c>
      <c r="C12" s="103">
        <v>206.8</v>
      </c>
      <c r="D12" s="104">
        <v>206.8</v>
      </c>
      <c r="E12" s="104">
        <v>196.6</v>
      </c>
      <c r="F12" s="104">
        <v>204</v>
      </c>
      <c r="G12" s="104">
        <v>198.8</v>
      </c>
      <c r="H12" s="104">
        <v>194.5</v>
      </c>
      <c r="I12" s="104">
        <v>186</v>
      </c>
      <c r="J12" s="104">
        <v>177.7</v>
      </c>
      <c r="K12" s="104">
        <v>183.1</v>
      </c>
      <c r="L12" s="104">
        <v>181.2</v>
      </c>
      <c r="M12" s="104">
        <v>190.5</v>
      </c>
      <c r="N12" s="104">
        <v>176.6</v>
      </c>
      <c r="O12" s="104">
        <v>167.4</v>
      </c>
      <c r="P12" s="105">
        <v>173.1</v>
      </c>
      <c r="Q12" s="103">
        <v>173.1</v>
      </c>
    </row>
    <row r="13" spans="2:17" x14ac:dyDescent="0.2">
      <c r="B13" s="38" t="s">
        <v>60</v>
      </c>
      <c r="C13" s="103">
        <v>1040.0999999999999</v>
      </c>
      <c r="D13" s="104">
        <v>1040.0999999999999</v>
      </c>
      <c r="E13" s="104">
        <v>962.9</v>
      </c>
      <c r="F13" s="104">
        <v>942</v>
      </c>
      <c r="G13" s="104">
        <v>866.2</v>
      </c>
      <c r="H13" s="104">
        <v>849.4</v>
      </c>
      <c r="I13" s="104">
        <v>823.5</v>
      </c>
      <c r="J13" s="104">
        <v>759.9</v>
      </c>
      <c r="K13" s="104">
        <v>711.7</v>
      </c>
      <c r="L13" s="104">
        <v>661.4</v>
      </c>
      <c r="M13" s="104">
        <v>668.8</v>
      </c>
      <c r="N13" s="104">
        <v>705.5</v>
      </c>
      <c r="O13" s="104">
        <v>669.9</v>
      </c>
      <c r="P13" s="105">
        <v>610.6</v>
      </c>
      <c r="Q13" s="103">
        <v>610.6</v>
      </c>
    </row>
    <row r="14" spans="2:17" x14ac:dyDescent="0.2">
      <c r="B14" s="37" t="s">
        <v>39</v>
      </c>
      <c r="C14" s="103">
        <v>201</v>
      </c>
      <c r="D14" s="104">
        <v>201</v>
      </c>
      <c r="E14" s="104">
        <v>200</v>
      </c>
      <c r="F14" s="104">
        <v>212.4</v>
      </c>
      <c r="G14" s="104">
        <v>191.2</v>
      </c>
      <c r="H14" s="104">
        <v>186.7</v>
      </c>
      <c r="I14" s="104">
        <v>186.2</v>
      </c>
      <c r="J14" s="104">
        <v>185</v>
      </c>
      <c r="K14" s="104">
        <v>188</v>
      </c>
      <c r="L14" s="104">
        <v>186.3</v>
      </c>
      <c r="M14" s="104">
        <v>178.8</v>
      </c>
      <c r="N14" s="104">
        <v>174.8</v>
      </c>
      <c r="O14" s="104">
        <v>167.5</v>
      </c>
      <c r="P14" s="105">
        <v>154.1</v>
      </c>
      <c r="Q14" s="103">
        <v>154.1</v>
      </c>
    </row>
    <row r="15" spans="2:17" x14ac:dyDescent="0.2">
      <c r="B15" s="37" t="s">
        <v>188</v>
      </c>
      <c r="C15" s="103">
        <v>265.39999999999998</v>
      </c>
      <c r="D15" s="104">
        <v>265.39999999999998</v>
      </c>
      <c r="E15" s="104">
        <v>261.10000000000002</v>
      </c>
      <c r="F15" s="104">
        <v>265.10000000000002</v>
      </c>
      <c r="G15" s="104">
        <v>255</v>
      </c>
      <c r="H15" s="104">
        <v>246.7</v>
      </c>
      <c r="I15" s="104">
        <v>235.9</v>
      </c>
      <c r="J15" s="104">
        <v>235</v>
      </c>
      <c r="K15" s="104">
        <v>223.5</v>
      </c>
      <c r="L15" s="104">
        <v>230.6</v>
      </c>
      <c r="M15" s="104">
        <v>232.2</v>
      </c>
      <c r="N15" s="104">
        <v>231.9</v>
      </c>
      <c r="O15" s="104">
        <v>225.6</v>
      </c>
      <c r="P15" s="105">
        <v>219.5</v>
      </c>
      <c r="Q15" s="103">
        <v>219.5</v>
      </c>
    </row>
    <row r="16" spans="2:17" x14ac:dyDescent="0.2">
      <c r="B16" s="37" t="s">
        <v>8</v>
      </c>
      <c r="C16" s="103">
        <v>103.3</v>
      </c>
      <c r="D16" s="104">
        <v>103.3</v>
      </c>
      <c r="E16" s="104">
        <v>101.1</v>
      </c>
      <c r="F16" s="104">
        <v>104.9</v>
      </c>
      <c r="G16" s="104">
        <v>99.7</v>
      </c>
      <c r="H16" s="104">
        <v>94.3</v>
      </c>
      <c r="I16" s="104">
        <v>98.1</v>
      </c>
      <c r="J16" s="104">
        <v>94.2</v>
      </c>
      <c r="K16" s="104">
        <v>91.1</v>
      </c>
      <c r="L16" s="104">
        <v>92.8</v>
      </c>
      <c r="M16" s="104">
        <v>97</v>
      </c>
      <c r="N16" s="104">
        <v>89.1</v>
      </c>
      <c r="O16" s="104">
        <v>86.4</v>
      </c>
      <c r="P16" s="105">
        <v>86.6</v>
      </c>
      <c r="Q16" s="103">
        <v>86.6</v>
      </c>
    </row>
    <row r="17" spans="2:17" x14ac:dyDescent="0.2">
      <c r="B17" s="37" t="s">
        <v>17</v>
      </c>
      <c r="C17" s="103">
        <v>158</v>
      </c>
      <c r="D17" s="104">
        <v>158</v>
      </c>
      <c r="E17" s="104">
        <v>158.30000000000001</v>
      </c>
      <c r="F17" s="104">
        <v>158.9</v>
      </c>
      <c r="G17" s="104">
        <v>160.80000000000001</v>
      </c>
      <c r="H17" s="104">
        <v>158.6</v>
      </c>
      <c r="I17" s="104">
        <v>152.6</v>
      </c>
      <c r="J17" s="104">
        <v>149.4</v>
      </c>
      <c r="K17" s="104">
        <v>143.5</v>
      </c>
      <c r="L17" s="104">
        <v>137.4</v>
      </c>
      <c r="M17" s="104">
        <v>137.1</v>
      </c>
      <c r="N17" s="104">
        <v>135.30000000000001</v>
      </c>
      <c r="O17" s="104">
        <v>137</v>
      </c>
      <c r="P17" s="105">
        <v>128.9</v>
      </c>
      <c r="Q17" s="103">
        <v>128.9</v>
      </c>
    </row>
    <row r="18" spans="2:17" x14ac:dyDescent="0.2">
      <c r="B18" s="37" t="s">
        <v>25</v>
      </c>
      <c r="C18" s="103">
        <v>617.79999999999995</v>
      </c>
      <c r="D18" s="104">
        <v>617.79999999999995</v>
      </c>
      <c r="E18" s="104">
        <v>558.9</v>
      </c>
      <c r="F18" s="104">
        <v>571.20000000000005</v>
      </c>
      <c r="G18" s="104">
        <v>550.79999999999995</v>
      </c>
      <c r="H18" s="104">
        <v>501.8</v>
      </c>
      <c r="I18" s="104">
        <v>444.7</v>
      </c>
      <c r="J18" s="104">
        <v>464.6</v>
      </c>
      <c r="K18" s="104">
        <v>468.7</v>
      </c>
      <c r="L18" s="104">
        <v>491.3</v>
      </c>
      <c r="M18" s="104">
        <v>546.29999999999995</v>
      </c>
      <c r="N18" s="104">
        <v>505.3</v>
      </c>
      <c r="O18" s="104">
        <v>478.4</v>
      </c>
      <c r="P18" s="105">
        <v>512.70000000000005</v>
      </c>
      <c r="Q18" s="103">
        <v>512.70000000000005</v>
      </c>
    </row>
    <row r="19" spans="2:17" x14ac:dyDescent="0.2">
      <c r="B19" s="37" t="s">
        <v>11</v>
      </c>
      <c r="C19" s="103">
        <v>234.8</v>
      </c>
      <c r="D19" s="104">
        <v>234.8</v>
      </c>
      <c r="E19" s="104">
        <v>243.7</v>
      </c>
      <c r="F19" s="104">
        <v>252.5</v>
      </c>
      <c r="G19" s="104">
        <v>243.7</v>
      </c>
      <c r="H19" s="104">
        <v>219.3</v>
      </c>
      <c r="I19" s="104">
        <v>228.5</v>
      </c>
      <c r="J19" s="104">
        <v>215.6</v>
      </c>
      <c r="K19" s="104">
        <v>207</v>
      </c>
      <c r="L19" s="104">
        <v>213.4</v>
      </c>
      <c r="M19" s="104">
        <v>226.1</v>
      </c>
      <c r="N19" s="104">
        <v>212.4</v>
      </c>
      <c r="O19" s="104">
        <v>207.7</v>
      </c>
      <c r="P19" s="105">
        <v>205.9</v>
      </c>
      <c r="Q19" s="103">
        <v>205.9</v>
      </c>
    </row>
    <row r="20" spans="2:17" x14ac:dyDescent="0.2">
      <c r="B20" s="37" t="s">
        <v>5</v>
      </c>
      <c r="C20" s="103">
        <v>165.1</v>
      </c>
      <c r="D20" s="104">
        <v>165.1</v>
      </c>
      <c r="E20" s="104">
        <v>163.6</v>
      </c>
      <c r="F20" s="104">
        <v>164.9</v>
      </c>
      <c r="G20" s="104">
        <v>163.30000000000001</v>
      </c>
      <c r="H20" s="104">
        <v>161</v>
      </c>
      <c r="I20" s="104">
        <v>155.1</v>
      </c>
      <c r="J20" s="104">
        <v>150</v>
      </c>
      <c r="K20" s="104">
        <v>151</v>
      </c>
      <c r="L20" s="104">
        <v>149</v>
      </c>
      <c r="M20" s="104">
        <v>151</v>
      </c>
      <c r="N20" s="104">
        <v>142.69999999999999</v>
      </c>
      <c r="O20" s="104">
        <v>142.80000000000001</v>
      </c>
      <c r="P20" s="105">
        <v>143</v>
      </c>
      <c r="Q20" s="103">
        <v>143</v>
      </c>
    </row>
    <row r="21" spans="2:17" x14ac:dyDescent="0.2">
      <c r="B21" s="37" t="s">
        <v>18</v>
      </c>
      <c r="C21" s="103">
        <v>176.4</v>
      </c>
      <c r="D21" s="104">
        <v>176.4</v>
      </c>
      <c r="E21" s="104">
        <v>173.3</v>
      </c>
      <c r="F21" s="104">
        <v>167.8</v>
      </c>
      <c r="G21" s="104">
        <v>163.4</v>
      </c>
      <c r="H21" s="104">
        <v>162.69999999999999</v>
      </c>
      <c r="I21" s="104">
        <v>155.1</v>
      </c>
      <c r="J21" s="104">
        <v>149.5</v>
      </c>
      <c r="K21" s="104">
        <v>151.30000000000001</v>
      </c>
      <c r="L21" s="104">
        <v>149.5</v>
      </c>
      <c r="M21" s="104">
        <v>148.30000000000001</v>
      </c>
      <c r="N21" s="104">
        <v>154.4</v>
      </c>
      <c r="O21" s="104">
        <v>165.1</v>
      </c>
      <c r="P21" s="105">
        <v>151.30000000000001</v>
      </c>
      <c r="Q21" s="103">
        <v>151.30000000000001</v>
      </c>
    </row>
    <row r="22" spans="2:17" x14ac:dyDescent="0.2">
      <c r="B22" s="37" t="s">
        <v>19</v>
      </c>
      <c r="C22" s="103">
        <v>344.3</v>
      </c>
      <c r="D22" s="104">
        <v>344.3</v>
      </c>
      <c r="E22" s="104">
        <v>330.1</v>
      </c>
      <c r="F22" s="104">
        <v>324.2</v>
      </c>
      <c r="G22" s="104">
        <v>306.60000000000002</v>
      </c>
      <c r="H22" s="104">
        <v>311.10000000000002</v>
      </c>
      <c r="I22" s="104">
        <v>297.7</v>
      </c>
      <c r="J22" s="104">
        <v>290.60000000000002</v>
      </c>
      <c r="K22" s="104">
        <v>285.89999999999998</v>
      </c>
      <c r="L22" s="104">
        <v>289.7</v>
      </c>
      <c r="M22" s="104">
        <v>294.10000000000002</v>
      </c>
      <c r="N22" s="104">
        <v>281.60000000000002</v>
      </c>
      <c r="O22" s="104">
        <v>268.7</v>
      </c>
      <c r="P22" s="105">
        <v>256.60000000000002</v>
      </c>
      <c r="Q22" s="103">
        <v>256.60000000000002</v>
      </c>
    </row>
    <row r="23" spans="2:17" x14ac:dyDescent="0.2">
      <c r="B23" s="37" t="s">
        <v>7</v>
      </c>
      <c r="C23" s="103">
        <v>112.5</v>
      </c>
      <c r="D23" s="104">
        <v>112.5</v>
      </c>
      <c r="E23" s="104">
        <v>106.8</v>
      </c>
      <c r="F23" s="104">
        <v>100.2</v>
      </c>
      <c r="G23" s="104">
        <v>98.5</v>
      </c>
      <c r="H23" s="104">
        <v>93.7</v>
      </c>
      <c r="I23" s="104">
        <v>90.8</v>
      </c>
      <c r="J23" s="104">
        <v>88.4</v>
      </c>
      <c r="K23" s="104">
        <v>89</v>
      </c>
      <c r="L23" s="104">
        <v>89.9</v>
      </c>
      <c r="M23" s="104">
        <v>92.9</v>
      </c>
      <c r="N23" s="104">
        <v>83.3</v>
      </c>
      <c r="O23" s="104">
        <v>82.5</v>
      </c>
      <c r="P23" s="105">
        <v>82.4</v>
      </c>
      <c r="Q23" s="103">
        <v>82.4</v>
      </c>
    </row>
    <row r="24" spans="2:17" x14ac:dyDescent="0.2">
      <c r="B24" s="37" t="s">
        <v>13</v>
      </c>
      <c r="C24" s="103">
        <v>125.6</v>
      </c>
      <c r="D24" s="104">
        <v>125.6</v>
      </c>
      <c r="E24" s="104">
        <v>125.5</v>
      </c>
      <c r="F24" s="104">
        <v>130.9</v>
      </c>
      <c r="G24" s="104">
        <v>130.1</v>
      </c>
      <c r="H24" s="104">
        <v>130.5</v>
      </c>
      <c r="I24" s="104">
        <v>126.2</v>
      </c>
      <c r="J24" s="104">
        <v>122.9</v>
      </c>
      <c r="K24" s="104">
        <v>122.4</v>
      </c>
      <c r="L24" s="104">
        <v>121.2</v>
      </c>
      <c r="M24" s="104">
        <v>123.2</v>
      </c>
      <c r="N24" s="104">
        <v>120.7</v>
      </c>
      <c r="O24" s="104">
        <v>119.6</v>
      </c>
      <c r="P24" s="105">
        <v>117.2</v>
      </c>
      <c r="Q24" s="103">
        <v>117.2</v>
      </c>
    </row>
    <row r="25" spans="2:17" x14ac:dyDescent="0.2">
      <c r="B25" s="37" t="s">
        <v>26</v>
      </c>
      <c r="C25" s="103">
        <v>442.7</v>
      </c>
      <c r="D25" s="104">
        <v>442.7</v>
      </c>
      <c r="E25" s="104">
        <v>410.6</v>
      </c>
      <c r="F25" s="104">
        <v>405.4</v>
      </c>
      <c r="G25" s="104">
        <v>382.2</v>
      </c>
      <c r="H25" s="104">
        <v>355.2</v>
      </c>
      <c r="I25" s="104">
        <v>332</v>
      </c>
      <c r="J25" s="104">
        <v>309.60000000000002</v>
      </c>
      <c r="K25" s="104">
        <v>305.89999999999998</v>
      </c>
      <c r="L25" s="104">
        <v>357.1</v>
      </c>
      <c r="M25" s="104">
        <v>371.4</v>
      </c>
      <c r="N25" s="104">
        <v>333.5</v>
      </c>
      <c r="O25" s="104">
        <v>328.6</v>
      </c>
      <c r="P25" s="105">
        <v>310.60000000000002</v>
      </c>
      <c r="Q25" s="103">
        <v>310.60000000000002</v>
      </c>
    </row>
    <row r="26" spans="2:17" x14ac:dyDescent="0.2">
      <c r="B26" s="37" t="s">
        <v>27</v>
      </c>
      <c r="C26" s="103">
        <v>527.79999999999995</v>
      </c>
      <c r="D26" s="104">
        <v>527.79999999999995</v>
      </c>
      <c r="E26" s="104">
        <v>528.79999999999995</v>
      </c>
      <c r="F26" s="104">
        <v>499.1</v>
      </c>
      <c r="G26" s="104">
        <v>474.6</v>
      </c>
      <c r="H26" s="104">
        <v>415.4</v>
      </c>
      <c r="I26" s="104">
        <v>377.9</v>
      </c>
      <c r="J26" s="104">
        <v>374.8</v>
      </c>
      <c r="K26" s="104">
        <v>363.2</v>
      </c>
      <c r="L26" s="104">
        <v>389.6</v>
      </c>
      <c r="M26" s="104">
        <v>307.10000000000002</v>
      </c>
      <c r="N26" s="104">
        <v>299.10000000000002</v>
      </c>
      <c r="O26" s="104">
        <v>292.10000000000002</v>
      </c>
      <c r="P26" s="105">
        <v>266.39999999999998</v>
      </c>
      <c r="Q26" s="103">
        <v>266.39999999999998</v>
      </c>
    </row>
    <row r="27" spans="2:17" x14ac:dyDescent="0.2">
      <c r="B27" s="37" t="s">
        <v>4</v>
      </c>
      <c r="C27" s="103">
        <v>147.4</v>
      </c>
      <c r="D27" s="104">
        <v>147.4</v>
      </c>
      <c r="E27" s="104">
        <v>148.30000000000001</v>
      </c>
      <c r="F27" s="104">
        <v>153.69999999999999</v>
      </c>
      <c r="G27" s="104">
        <v>163.69999999999999</v>
      </c>
      <c r="H27" s="104">
        <v>158.6</v>
      </c>
      <c r="I27" s="104">
        <v>148.69999999999999</v>
      </c>
      <c r="J27" s="104">
        <v>136.80000000000001</v>
      </c>
      <c r="K27" s="104">
        <v>137.80000000000001</v>
      </c>
      <c r="L27" s="104">
        <v>137.5</v>
      </c>
      <c r="M27" s="104">
        <v>141.80000000000001</v>
      </c>
      <c r="N27" s="104">
        <v>136.9</v>
      </c>
      <c r="O27" s="104">
        <v>134</v>
      </c>
      <c r="P27" s="105">
        <v>127.6</v>
      </c>
      <c r="Q27" s="103">
        <v>127.6</v>
      </c>
    </row>
    <row r="28" spans="2:17" x14ac:dyDescent="0.2">
      <c r="B28" s="37" t="s">
        <v>28</v>
      </c>
      <c r="C28" s="103">
        <v>190.6</v>
      </c>
      <c r="D28" s="104">
        <v>190.6</v>
      </c>
      <c r="E28" s="104">
        <v>174.1</v>
      </c>
      <c r="F28" s="104">
        <v>190.1</v>
      </c>
      <c r="G28" s="104">
        <v>196.1</v>
      </c>
      <c r="H28" s="104">
        <v>197.1</v>
      </c>
      <c r="I28" s="104">
        <v>180.5</v>
      </c>
      <c r="J28" s="104">
        <v>184.3</v>
      </c>
      <c r="K28" s="104">
        <v>177</v>
      </c>
      <c r="L28" s="104">
        <v>163.80000000000001</v>
      </c>
      <c r="M28" s="104">
        <v>166.8</v>
      </c>
      <c r="N28" s="104">
        <v>164.3</v>
      </c>
      <c r="O28" s="104">
        <v>171.3</v>
      </c>
      <c r="P28" s="105">
        <v>143.6</v>
      </c>
      <c r="Q28" s="103">
        <v>143.6</v>
      </c>
    </row>
    <row r="29" spans="2:17" x14ac:dyDescent="0.2">
      <c r="B29" s="37" t="s">
        <v>10</v>
      </c>
      <c r="C29" s="103">
        <v>158.5</v>
      </c>
      <c r="D29" s="104">
        <v>158.5</v>
      </c>
      <c r="E29" s="104">
        <v>159</v>
      </c>
      <c r="F29" s="104">
        <v>163.19999999999999</v>
      </c>
      <c r="G29" s="104">
        <v>162.30000000000001</v>
      </c>
      <c r="H29" s="104">
        <v>158.69999999999999</v>
      </c>
      <c r="I29" s="104">
        <v>149.80000000000001</v>
      </c>
      <c r="J29" s="104">
        <v>149.80000000000001</v>
      </c>
      <c r="K29" s="104">
        <v>148.6</v>
      </c>
      <c r="L29" s="104">
        <v>149.80000000000001</v>
      </c>
      <c r="M29" s="104">
        <v>157.69999999999999</v>
      </c>
      <c r="N29" s="104">
        <v>144.69999999999999</v>
      </c>
      <c r="O29" s="104">
        <v>149.4</v>
      </c>
      <c r="P29" s="105">
        <v>149.5</v>
      </c>
      <c r="Q29" s="103">
        <v>149.5</v>
      </c>
    </row>
    <row r="30" spans="2:17" x14ac:dyDescent="0.2">
      <c r="B30" s="37" t="s">
        <v>20</v>
      </c>
      <c r="C30" s="103">
        <v>423</v>
      </c>
      <c r="D30" s="104">
        <v>423</v>
      </c>
      <c r="E30" s="104">
        <v>409.3</v>
      </c>
      <c r="F30" s="104">
        <v>407.7</v>
      </c>
      <c r="G30" s="104">
        <v>387.1</v>
      </c>
      <c r="H30" s="104">
        <v>377.3</v>
      </c>
      <c r="I30" s="104">
        <v>373</v>
      </c>
      <c r="J30" s="104">
        <v>349.2</v>
      </c>
      <c r="K30" s="104">
        <v>335.9</v>
      </c>
      <c r="L30" s="104">
        <v>319.2</v>
      </c>
      <c r="M30" s="104">
        <v>327.39999999999998</v>
      </c>
      <c r="N30" s="104">
        <v>314</v>
      </c>
      <c r="O30" s="104">
        <v>298</v>
      </c>
      <c r="P30" s="105">
        <v>294.7</v>
      </c>
      <c r="Q30" s="103">
        <v>294.7</v>
      </c>
    </row>
    <row r="31" spans="2:17" x14ac:dyDescent="0.2">
      <c r="B31" s="37" t="s">
        <v>6</v>
      </c>
      <c r="C31" s="103">
        <v>168.9</v>
      </c>
      <c r="D31" s="104">
        <v>168.9</v>
      </c>
      <c r="E31" s="104">
        <v>174.7</v>
      </c>
      <c r="F31" s="104">
        <v>171.8</v>
      </c>
      <c r="G31" s="104">
        <v>174.9</v>
      </c>
      <c r="H31" s="104">
        <v>178.1</v>
      </c>
      <c r="I31" s="104">
        <v>167.4</v>
      </c>
      <c r="J31" s="104">
        <v>163.4</v>
      </c>
      <c r="K31" s="104">
        <v>158.6</v>
      </c>
      <c r="L31" s="104">
        <v>161.19999999999999</v>
      </c>
      <c r="M31" s="104">
        <v>153.19999999999999</v>
      </c>
      <c r="N31" s="104">
        <v>150.9</v>
      </c>
      <c r="O31" s="104">
        <v>148.30000000000001</v>
      </c>
      <c r="P31" s="105">
        <v>151.4</v>
      </c>
      <c r="Q31" s="103">
        <v>151.4</v>
      </c>
    </row>
    <row r="32" spans="2:17" x14ac:dyDescent="0.2">
      <c r="B32" s="38" t="s">
        <v>29</v>
      </c>
      <c r="C32" s="103">
        <v>599.5</v>
      </c>
      <c r="D32" s="104">
        <v>599.5</v>
      </c>
      <c r="E32" s="104">
        <v>575.29999999999995</v>
      </c>
      <c r="F32" s="104">
        <v>546.70000000000005</v>
      </c>
      <c r="G32" s="104">
        <v>512.70000000000005</v>
      </c>
      <c r="H32" s="104">
        <v>494.4</v>
      </c>
      <c r="I32" s="104">
        <v>452.6</v>
      </c>
      <c r="J32" s="104">
        <v>387.6</v>
      </c>
      <c r="K32" s="104">
        <v>375.7</v>
      </c>
      <c r="L32" s="104">
        <v>362.2</v>
      </c>
      <c r="M32" s="104">
        <v>369.3</v>
      </c>
      <c r="N32" s="104">
        <v>349.3</v>
      </c>
      <c r="O32" s="104">
        <v>329.3</v>
      </c>
      <c r="P32" s="105">
        <v>337.2</v>
      </c>
      <c r="Q32" s="103">
        <v>337.2</v>
      </c>
    </row>
    <row r="33" spans="1:20" x14ac:dyDescent="0.2">
      <c r="B33" s="38" t="s">
        <v>30</v>
      </c>
      <c r="C33" s="103">
        <v>477.8</v>
      </c>
      <c r="D33" s="104">
        <v>477.8</v>
      </c>
      <c r="E33" s="104">
        <v>471.5</v>
      </c>
      <c r="F33" s="104">
        <v>475.8</v>
      </c>
      <c r="G33" s="104">
        <v>465.7</v>
      </c>
      <c r="H33" s="104">
        <v>431.2</v>
      </c>
      <c r="I33" s="104">
        <v>413.6</v>
      </c>
      <c r="J33" s="104">
        <v>391.3</v>
      </c>
      <c r="K33" s="104">
        <v>371.1</v>
      </c>
      <c r="L33" s="104">
        <v>364.4</v>
      </c>
      <c r="M33" s="104">
        <v>374.1</v>
      </c>
      <c r="N33" s="104">
        <v>353.9</v>
      </c>
      <c r="O33" s="104">
        <v>355.7</v>
      </c>
      <c r="P33" s="105">
        <v>353.8</v>
      </c>
      <c r="Q33" s="103">
        <v>353.8</v>
      </c>
    </row>
    <row r="34" spans="1:20" x14ac:dyDescent="0.2">
      <c r="B34" s="38" t="s">
        <v>61</v>
      </c>
      <c r="C34" s="103">
        <v>579.5</v>
      </c>
      <c r="D34" s="104">
        <v>579.5</v>
      </c>
      <c r="E34" s="104">
        <v>572.79999999999995</v>
      </c>
      <c r="F34" s="104">
        <v>567.70000000000005</v>
      </c>
      <c r="G34" s="104">
        <v>515.9</v>
      </c>
      <c r="H34" s="104">
        <v>491.3</v>
      </c>
      <c r="I34" s="104">
        <v>471.4</v>
      </c>
      <c r="J34" s="104">
        <v>441.5</v>
      </c>
      <c r="K34" s="104">
        <v>409.9</v>
      </c>
      <c r="L34" s="104">
        <v>387.4</v>
      </c>
      <c r="M34" s="104">
        <v>394.6</v>
      </c>
      <c r="N34" s="104">
        <v>393.7</v>
      </c>
      <c r="O34" s="104">
        <v>378.9</v>
      </c>
      <c r="P34" s="105">
        <v>334.7</v>
      </c>
      <c r="Q34" s="103">
        <v>334.7</v>
      </c>
    </row>
    <row r="35" spans="1:20" x14ac:dyDescent="0.2">
      <c r="B35" s="37" t="s">
        <v>15</v>
      </c>
      <c r="C35" s="103">
        <v>140.5</v>
      </c>
      <c r="D35" s="104">
        <v>140.5</v>
      </c>
      <c r="E35" s="104">
        <v>134.69999999999999</v>
      </c>
      <c r="F35" s="104">
        <v>132.30000000000001</v>
      </c>
      <c r="G35" s="104">
        <v>128.5</v>
      </c>
      <c r="H35" s="104">
        <v>125.3</v>
      </c>
      <c r="I35" s="104">
        <v>120.1</v>
      </c>
      <c r="J35" s="104">
        <v>112.1</v>
      </c>
      <c r="K35" s="104">
        <v>111.3</v>
      </c>
      <c r="L35" s="104">
        <v>110.5</v>
      </c>
      <c r="M35" s="104">
        <v>111.8</v>
      </c>
      <c r="N35" s="104">
        <v>103.2</v>
      </c>
      <c r="O35" s="104">
        <v>105.5</v>
      </c>
      <c r="P35" s="105">
        <v>102.7</v>
      </c>
      <c r="Q35" s="103">
        <v>102.7</v>
      </c>
    </row>
    <row r="36" spans="1:20" x14ac:dyDescent="0.2">
      <c r="B36" s="37" t="s">
        <v>31</v>
      </c>
      <c r="C36" s="103">
        <v>273.60000000000002</v>
      </c>
      <c r="D36" s="104">
        <v>273.60000000000002</v>
      </c>
      <c r="E36" s="104">
        <v>267.2</v>
      </c>
      <c r="F36" s="104">
        <v>262.60000000000002</v>
      </c>
      <c r="G36" s="104">
        <v>259.2</v>
      </c>
      <c r="H36" s="104">
        <v>255</v>
      </c>
      <c r="I36" s="104">
        <v>241</v>
      </c>
      <c r="J36" s="104">
        <v>225.5</v>
      </c>
      <c r="K36" s="104">
        <v>230.6</v>
      </c>
      <c r="L36" s="104">
        <v>227.8</v>
      </c>
      <c r="M36" s="104">
        <v>231</v>
      </c>
      <c r="N36" s="104">
        <v>230.5</v>
      </c>
      <c r="O36" s="104">
        <v>227.5</v>
      </c>
      <c r="P36" s="105">
        <v>225.8</v>
      </c>
      <c r="Q36" s="103">
        <v>225.8</v>
      </c>
    </row>
    <row r="37" spans="1:20" x14ac:dyDescent="0.2">
      <c r="A37" s="65"/>
      <c r="B37" s="37" t="s">
        <v>12</v>
      </c>
      <c r="C37" s="103">
        <v>193.8</v>
      </c>
      <c r="D37" s="104">
        <v>193.8</v>
      </c>
      <c r="E37" s="104">
        <v>189.6</v>
      </c>
      <c r="F37" s="104">
        <v>180</v>
      </c>
      <c r="G37" s="104">
        <v>179.3</v>
      </c>
      <c r="H37" s="104">
        <v>170.9</v>
      </c>
      <c r="I37" s="104">
        <v>159.30000000000001</v>
      </c>
      <c r="J37" s="104">
        <v>154.19999999999999</v>
      </c>
      <c r="K37" s="104">
        <v>154.30000000000001</v>
      </c>
      <c r="L37" s="104">
        <v>149.80000000000001</v>
      </c>
      <c r="M37" s="104">
        <v>157.1</v>
      </c>
      <c r="N37" s="104">
        <v>149.4</v>
      </c>
      <c r="O37" s="104">
        <v>148.30000000000001</v>
      </c>
      <c r="P37" s="105">
        <v>143.9</v>
      </c>
      <c r="Q37" s="103">
        <v>143.9</v>
      </c>
    </row>
    <row r="38" spans="1:20" x14ac:dyDescent="0.2">
      <c r="A38" s="66"/>
      <c r="B38" s="5" t="s">
        <v>189</v>
      </c>
      <c r="C38" s="106">
        <v>170.9</v>
      </c>
      <c r="D38" s="107">
        <v>170.9</v>
      </c>
      <c r="E38" s="107">
        <v>168.3</v>
      </c>
      <c r="F38" s="107">
        <v>169.2</v>
      </c>
      <c r="G38" s="107">
        <v>166.9</v>
      </c>
      <c r="H38" s="107">
        <v>164</v>
      </c>
      <c r="I38" s="107">
        <v>159.30000000000001</v>
      </c>
      <c r="J38" s="107">
        <v>152</v>
      </c>
      <c r="K38" s="107">
        <v>151</v>
      </c>
      <c r="L38" s="107">
        <v>149</v>
      </c>
      <c r="M38" s="107">
        <v>151.69999999999999</v>
      </c>
      <c r="N38" s="107">
        <v>143.9</v>
      </c>
      <c r="O38" s="107">
        <v>143.4</v>
      </c>
      <c r="P38" s="108">
        <v>141.6</v>
      </c>
      <c r="Q38" s="106">
        <v>141.6</v>
      </c>
    </row>
    <row r="39" spans="1:20" x14ac:dyDescent="0.2">
      <c r="A39" s="66"/>
      <c r="B39" s="5" t="s">
        <v>64</v>
      </c>
      <c r="C39" s="58"/>
      <c r="D39" s="57"/>
      <c r="E39" s="57"/>
      <c r="F39" s="57"/>
      <c r="G39" s="57"/>
      <c r="H39" s="57"/>
      <c r="I39" s="57"/>
      <c r="J39" s="57"/>
      <c r="K39" s="57"/>
      <c r="L39" s="57"/>
      <c r="M39" s="57"/>
      <c r="N39" s="57"/>
      <c r="O39" s="57"/>
      <c r="P39" s="58"/>
      <c r="Q39" s="58" t="s">
        <v>220</v>
      </c>
    </row>
    <row r="40" spans="1:20" x14ac:dyDescent="0.2">
      <c r="A40" s="66"/>
      <c r="B40" s="5" t="s">
        <v>136</v>
      </c>
      <c r="C40" s="58"/>
      <c r="D40" s="57"/>
      <c r="E40" s="57"/>
      <c r="F40" s="57"/>
      <c r="G40" s="57"/>
      <c r="H40" s="57"/>
      <c r="I40" s="57"/>
      <c r="J40" s="57"/>
      <c r="K40" s="57"/>
      <c r="L40" s="57"/>
      <c r="M40" s="57"/>
      <c r="N40" s="57"/>
      <c r="O40" s="57"/>
      <c r="P40" s="58"/>
      <c r="Q40" s="58"/>
    </row>
    <row r="41" spans="1:20" x14ac:dyDescent="0.2">
      <c r="A41" s="66"/>
      <c r="B41" s="5" t="s">
        <v>210</v>
      </c>
      <c r="C41" s="58"/>
      <c r="D41" s="57"/>
      <c r="E41" s="57"/>
      <c r="F41" s="57"/>
      <c r="G41" s="57"/>
      <c r="H41" s="57"/>
      <c r="I41" s="57"/>
      <c r="J41" s="57"/>
      <c r="K41" s="57"/>
      <c r="L41" s="57"/>
      <c r="M41" s="57"/>
      <c r="N41" s="57"/>
      <c r="O41" s="57"/>
      <c r="P41" s="58"/>
      <c r="Q41" s="58" t="s">
        <v>220</v>
      </c>
    </row>
    <row r="42" spans="1:20" x14ac:dyDescent="0.2">
      <c r="B42" s="23" t="s">
        <v>184</v>
      </c>
      <c r="C42" s="83">
        <f t="shared" ref="C42:O42" si="0">MIN(C10:C37)</f>
        <v>103.3</v>
      </c>
      <c r="D42" s="83">
        <f t="shared" si="0"/>
        <v>103.3</v>
      </c>
      <c r="E42" s="83">
        <f t="shared" si="0"/>
        <v>101.1</v>
      </c>
      <c r="F42" s="83">
        <f t="shared" si="0"/>
        <v>100.2</v>
      </c>
      <c r="G42" s="83">
        <f t="shared" si="0"/>
        <v>98.5</v>
      </c>
      <c r="H42" s="83">
        <f t="shared" si="0"/>
        <v>93.7</v>
      </c>
      <c r="I42" s="83">
        <f t="shared" si="0"/>
        <v>90.8</v>
      </c>
      <c r="J42" s="83">
        <f t="shared" si="0"/>
        <v>88.4</v>
      </c>
      <c r="K42" s="83">
        <f t="shared" si="0"/>
        <v>89</v>
      </c>
      <c r="L42" s="83">
        <f t="shared" si="0"/>
        <v>89.9</v>
      </c>
      <c r="M42" s="83">
        <f t="shared" si="0"/>
        <v>92.9</v>
      </c>
      <c r="N42" s="83">
        <f t="shared" si="0"/>
        <v>83.3</v>
      </c>
      <c r="O42" s="83">
        <f t="shared" si="0"/>
        <v>82.5</v>
      </c>
      <c r="P42" s="83">
        <f>MIN(P10:P37)</f>
        <v>82.4</v>
      </c>
      <c r="Q42" s="83">
        <f>MIN(Q10:Q37)</f>
        <v>82.4</v>
      </c>
    </row>
    <row r="43" spans="1:20" x14ac:dyDescent="0.2">
      <c r="B43" s="23" t="s">
        <v>185</v>
      </c>
      <c r="C43" s="83">
        <f t="shared" ref="C43:O43" si="1">MAX(C10:C37)</f>
        <v>1040.0999999999999</v>
      </c>
      <c r="D43" s="83">
        <f t="shared" si="1"/>
        <v>1040.0999999999999</v>
      </c>
      <c r="E43" s="83">
        <f t="shared" si="1"/>
        <v>962.9</v>
      </c>
      <c r="F43" s="83">
        <f t="shared" si="1"/>
        <v>942</v>
      </c>
      <c r="G43" s="83">
        <f t="shared" si="1"/>
        <v>866.2</v>
      </c>
      <c r="H43" s="83">
        <f t="shared" si="1"/>
        <v>849.4</v>
      </c>
      <c r="I43" s="83">
        <f t="shared" si="1"/>
        <v>823.5</v>
      </c>
      <c r="J43" s="83">
        <f t="shared" si="1"/>
        <v>759.9</v>
      </c>
      <c r="K43" s="83">
        <f t="shared" si="1"/>
        <v>711.7</v>
      </c>
      <c r="L43" s="83">
        <f t="shared" si="1"/>
        <v>661.4</v>
      </c>
      <c r="M43" s="83">
        <f t="shared" si="1"/>
        <v>668.8</v>
      </c>
      <c r="N43" s="83">
        <f t="shared" si="1"/>
        <v>705.5</v>
      </c>
      <c r="O43" s="83">
        <f t="shared" si="1"/>
        <v>669.9</v>
      </c>
      <c r="P43" s="83">
        <f>MAX(P10:P37)</f>
        <v>610.6</v>
      </c>
      <c r="Q43" s="83">
        <f>MAX(Q10:Q37)</f>
        <v>610.6</v>
      </c>
    </row>
    <row r="44" spans="1:20" ht="25.5" x14ac:dyDescent="0.2">
      <c r="B44" s="82" t="s">
        <v>201</v>
      </c>
      <c r="C44" s="29"/>
      <c r="D44" s="29" t="str">
        <f>IF($B$47="Maximiser",IF(D27&lt;C27,"DET",IF(D27=C27,"EGAL","AM")),IF($B$47="Minimiser",(IF(D27&gt;C27,"DET",IF(D27=C27,"EGAL","AM")))))</f>
        <v>EGAL</v>
      </c>
      <c r="E44" s="29" t="str">
        <f t="shared" ref="E44:O44" si="2">IF($B$47="Maximiser",IF(E27&lt;D27,"DET",IF(E27=D27,"EGAL","AM")),IF($B$47="Minimiser",(IF(E27&gt;D27,"DET",IF(E27=D27,"EGAL","AM")))))</f>
        <v>DET</v>
      </c>
      <c r="F44" s="29" t="str">
        <f t="shared" si="2"/>
        <v>DET</v>
      </c>
      <c r="G44" s="29" t="str">
        <f t="shared" si="2"/>
        <v>DET</v>
      </c>
      <c r="H44" s="29" t="str">
        <f t="shared" si="2"/>
        <v>AM</v>
      </c>
      <c r="I44" s="29" t="str">
        <f t="shared" si="2"/>
        <v>AM</v>
      </c>
      <c r="J44" s="29" t="str">
        <f t="shared" si="2"/>
        <v>AM</v>
      </c>
      <c r="K44" s="29" t="str">
        <f t="shared" si="2"/>
        <v>DET</v>
      </c>
      <c r="L44" s="29" t="str">
        <f t="shared" si="2"/>
        <v>AM</v>
      </c>
      <c r="M44" s="29" t="str">
        <f t="shared" si="2"/>
        <v>DET</v>
      </c>
      <c r="N44" s="29" t="str">
        <f t="shared" si="2"/>
        <v>AM</v>
      </c>
      <c r="O44" s="29" t="str">
        <f t="shared" si="2"/>
        <v>AM</v>
      </c>
      <c r="P44" s="29" t="str">
        <f t="shared" ref="P44" si="3">IF($B$47="Maximiser",IF(P27&lt;O27,"DET",IF(P27=O27,"EGAL","AM")),IF($B$47="Minimiser",(IF(P27&gt;O27,"DET",IF(P27=O27,"EGAL","AM")))))</f>
        <v>AM</v>
      </c>
      <c r="Q44" s="92" t="s">
        <v>203</v>
      </c>
    </row>
    <row r="45" spans="1:20" ht="25.5" x14ac:dyDescent="0.2">
      <c r="B45" s="16" t="s">
        <v>202</v>
      </c>
      <c r="C45" s="29" t="str">
        <f>IF($B$47="Maximiser",IF(C27&lt;0.8*C38,"R",IF(C27&gt;1.2*C38,"V","O")),IF($B$47="Minimiser",IF(C27&lt;0.8*C38,"V",IF(C27&gt;1.2*C38,"R","O"))))</f>
        <v>O</v>
      </c>
      <c r="D45" s="29" t="str">
        <f t="shared" ref="D45:P45" si="4">IF($B$47="Maximiser",IF(D27&lt;0.8*D38,"R",IF(D27&gt;1.2*D38,"V","O")),IF($B$47="Minimiser",IF(D27&lt;0.8*D38,"V",IF(D27&gt;1.2*D38,"R","O"))))</f>
        <v>O</v>
      </c>
      <c r="E45" s="29" t="str">
        <f t="shared" si="4"/>
        <v>O</v>
      </c>
      <c r="F45" s="29" t="str">
        <f t="shared" si="4"/>
        <v>O</v>
      </c>
      <c r="G45" s="29" t="str">
        <f t="shared" si="4"/>
        <v>O</v>
      </c>
      <c r="H45" s="29" t="str">
        <f t="shared" si="4"/>
        <v>O</v>
      </c>
      <c r="I45" s="29" t="str">
        <f t="shared" si="4"/>
        <v>O</v>
      </c>
      <c r="J45" s="29" t="str">
        <f t="shared" si="4"/>
        <v>O</v>
      </c>
      <c r="K45" s="29" t="str">
        <f t="shared" si="4"/>
        <v>O</v>
      </c>
      <c r="L45" s="29" t="str">
        <f t="shared" si="4"/>
        <v>O</v>
      </c>
      <c r="M45" s="29" t="str">
        <f t="shared" si="4"/>
        <v>O</v>
      </c>
      <c r="N45" s="29" t="str">
        <f t="shared" si="4"/>
        <v>O</v>
      </c>
      <c r="O45" s="29" t="str">
        <f t="shared" si="4"/>
        <v>O</v>
      </c>
      <c r="P45" s="29" t="str">
        <f t="shared" si="4"/>
        <v>O</v>
      </c>
      <c r="Q45" s="29" t="str">
        <f t="shared" ref="Q45" si="5">IF($B$47="Maximiser",IF(Q27&lt;0.8*Q38,"R",IF(Q27&gt;1.2*Q38,"V","O")),IF($B$47="Minimiser",IF(Q27&lt;0.8*Q38,"V",IF(Q27&gt;1.2*Q38,"R","O"))))</f>
        <v>O</v>
      </c>
    </row>
    <row r="46" spans="1:20" x14ac:dyDescent="0.2">
      <c r="A46" s="67"/>
      <c r="B46" s="23" t="s">
        <v>207</v>
      </c>
      <c r="C46" s="83">
        <v>28</v>
      </c>
      <c r="D46" s="83">
        <v>0</v>
      </c>
      <c r="E46" s="83">
        <v>0</v>
      </c>
      <c r="F46" s="83">
        <v>0</v>
      </c>
      <c r="G46" s="83">
        <v>0</v>
      </c>
      <c r="H46" s="83">
        <v>0</v>
      </c>
      <c r="I46" s="83">
        <v>0</v>
      </c>
      <c r="J46" s="83">
        <v>0</v>
      </c>
      <c r="K46" s="83">
        <v>0</v>
      </c>
      <c r="L46" s="83">
        <v>0</v>
      </c>
      <c r="M46" s="83">
        <v>0</v>
      </c>
      <c r="N46" s="83">
        <v>0</v>
      </c>
      <c r="O46" s="83">
        <v>0</v>
      </c>
      <c r="P46" s="83">
        <v>0</v>
      </c>
      <c r="Q46" s="83">
        <v>28</v>
      </c>
      <c r="R46" s="68"/>
      <c r="S46" s="26"/>
      <c r="T46" s="26"/>
    </row>
    <row r="47" spans="1:20" x14ac:dyDescent="0.2">
      <c r="A47" s="67"/>
      <c r="B47" s="52" t="s">
        <v>206</v>
      </c>
      <c r="C47" s="74"/>
      <c r="D47" s="74"/>
      <c r="E47" s="74"/>
      <c r="F47" s="74"/>
      <c r="G47" s="74"/>
      <c r="H47" s="74"/>
      <c r="I47" s="74"/>
      <c r="J47" s="74"/>
      <c r="K47" s="74"/>
      <c r="L47" s="74"/>
      <c r="M47" s="74"/>
      <c r="N47" s="74"/>
      <c r="O47" s="74"/>
      <c r="Q47" s="68"/>
      <c r="R47" s="68"/>
      <c r="S47" s="26"/>
      <c r="T47" s="26"/>
    </row>
    <row r="48" spans="1:20" x14ac:dyDescent="0.2">
      <c r="A48" s="67"/>
      <c r="C48" s="109">
        <f>IF($B$47="Maximiser",RANK(C27,C$10:C$37),COUNTIFS(C10:C37,"&lt;"&amp;C27)+1)</f>
        <v>6</v>
      </c>
      <c r="D48" s="109">
        <f t="shared" ref="D48:Q48" si="6">IF($B$47="Maximiser",RANK(D27,D$10:D$37),COUNTIFS(D10:D37,"&lt;"&amp;D27)+1)</f>
        <v>6</v>
      </c>
      <c r="E48" s="109">
        <f t="shared" si="6"/>
        <v>6</v>
      </c>
      <c r="F48" s="109">
        <f t="shared" si="6"/>
        <v>6</v>
      </c>
      <c r="G48" s="109">
        <f t="shared" si="6"/>
        <v>11</v>
      </c>
      <c r="H48" s="109">
        <f t="shared" si="6"/>
        <v>7</v>
      </c>
      <c r="I48" s="109">
        <f t="shared" si="6"/>
        <v>6</v>
      </c>
      <c r="J48" s="109">
        <f t="shared" si="6"/>
        <v>6</v>
      </c>
      <c r="K48" s="109">
        <f t="shared" si="6"/>
        <v>6</v>
      </c>
      <c r="L48" s="109">
        <f t="shared" si="6"/>
        <v>7</v>
      </c>
      <c r="M48" s="109">
        <f t="shared" si="6"/>
        <v>8</v>
      </c>
      <c r="N48" s="109">
        <f t="shared" si="6"/>
        <v>8</v>
      </c>
      <c r="O48" s="109">
        <f t="shared" si="6"/>
        <v>7</v>
      </c>
      <c r="P48" s="109">
        <f t="shared" si="6"/>
        <v>6</v>
      </c>
      <c r="Q48" s="109">
        <f t="shared" si="6"/>
        <v>6</v>
      </c>
      <c r="R48" s="68"/>
      <c r="S48" s="26"/>
      <c r="T48" s="26"/>
    </row>
    <row r="49" spans="1:20" x14ac:dyDescent="0.2">
      <c r="A49" s="67"/>
      <c r="E49" s="27"/>
      <c r="F49" s="27"/>
      <c r="G49" s="25"/>
      <c r="H49" s="25"/>
      <c r="I49" s="25"/>
      <c r="J49" s="25"/>
      <c r="K49" s="25"/>
      <c r="L49" s="68"/>
      <c r="M49" s="68"/>
      <c r="N49" s="68"/>
      <c r="O49" s="68"/>
      <c r="Q49" s="68"/>
      <c r="R49" s="68"/>
      <c r="S49" s="26"/>
      <c r="T49" s="26"/>
    </row>
    <row r="50" spans="1:20" x14ac:dyDescent="0.2">
      <c r="A50" s="67"/>
      <c r="B50" s="30" t="s">
        <v>186</v>
      </c>
      <c r="C50" s="27" t="s">
        <v>177</v>
      </c>
      <c r="D50" s="94" t="s">
        <v>221</v>
      </c>
      <c r="E50" s="27"/>
      <c r="F50" s="27"/>
      <c r="G50" s="25"/>
      <c r="H50" s="25"/>
      <c r="I50" s="25"/>
      <c r="J50" s="25"/>
      <c r="K50" s="25"/>
      <c r="L50" s="68"/>
      <c r="M50" s="68"/>
      <c r="N50" s="68"/>
      <c r="O50" s="68"/>
      <c r="P50" s="68"/>
      <c r="Q50" s="68"/>
      <c r="R50" s="68"/>
      <c r="S50" s="26"/>
      <c r="T50" s="26"/>
    </row>
    <row r="51" spans="1:20" x14ac:dyDescent="0.2">
      <c r="A51" s="67"/>
      <c r="B51" s="6" t="s">
        <v>187</v>
      </c>
      <c r="D51" s="27"/>
      <c r="E51" s="27"/>
      <c r="F51" s="27"/>
      <c r="G51" s="25"/>
      <c r="H51" s="25"/>
      <c r="I51" s="25"/>
      <c r="J51" s="25"/>
      <c r="K51" s="25"/>
      <c r="L51" s="68"/>
      <c r="M51" s="68"/>
      <c r="N51" s="68"/>
      <c r="O51" s="68"/>
      <c r="P51" s="68"/>
      <c r="Q51" s="68"/>
      <c r="R51" s="68"/>
      <c r="S51" s="26"/>
      <c r="T51" s="26"/>
    </row>
    <row r="52" spans="1:20" x14ac:dyDescent="0.2">
      <c r="A52" s="67"/>
      <c r="B52" s="25"/>
      <c r="C52" s="27" t="s">
        <v>178</v>
      </c>
      <c r="D52" s="27"/>
      <c r="E52" s="27"/>
      <c r="F52" s="27"/>
      <c r="G52" s="25"/>
      <c r="H52" s="25"/>
      <c r="I52" s="25"/>
      <c r="J52" s="25"/>
      <c r="K52" s="25"/>
      <c r="L52" s="68"/>
      <c r="M52" s="68"/>
      <c r="N52" s="68"/>
      <c r="O52" s="68"/>
      <c r="P52" s="68"/>
      <c r="Q52" s="68"/>
      <c r="R52" s="68"/>
      <c r="S52" s="26"/>
      <c r="T52" s="26"/>
    </row>
    <row r="53" spans="1:20" x14ac:dyDescent="0.2">
      <c r="A53" s="67"/>
      <c r="B53" s="25"/>
      <c r="C53" s="27" t="s">
        <v>179</v>
      </c>
      <c r="D53" s="27"/>
      <c r="E53" s="27"/>
      <c r="F53" s="27"/>
      <c r="G53" s="25"/>
      <c r="H53" s="25"/>
      <c r="I53" s="25"/>
      <c r="J53" s="25"/>
      <c r="K53" s="25"/>
      <c r="L53" s="68"/>
      <c r="M53" s="68"/>
      <c r="N53" s="68"/>
      <c r="O53" s="68"/>
      <c r="P53" s="68"/>
      <c r="Q53" s="68"/>
      <c r="R53" s="68"/>
      <c r="S53" s="26"/>
      <c r="T53" s="26"/>
    </row>
    <row r="54" spans="1:20" x14ac:dyDescent="0.2">
      <c r="A54" s="67"/>
      <c r="B54" s="25"/>
      <c r="C54" s="27" t="s">
        <v>180</v>
      </c>
      <c r="D54" s="27"/>
      <c r="E54" s="27"/>
      <c r="F54" s="27"/>
      <c r="G54" s="25"/>
      <c r="H54" s="25"/>
      <c r="I54" s="25"/>
      <c r="J54" s="25"/>
      <c r="K54" s="25"/>
      <c r="L54" s="68"/>
      <c r="M54" s="68"/>
      <c r="N54" s="68"/>
      <c r="O54" s="68"/>
      <c r="P54" s="68"/>
      <c r="Q54" s="68"/>
      <c r="R54" s="68"/>
      <c r="S54" s="26"/>
      <c r="T54" s="26"/>
    </row>
    <row r="55" spans="1:20" x14ac:dyDescent="0.2">
      <c r="A55" s="67"/>
      <c r="B55" s="25"/>
      <c r="C55" s="27"/>
      <c r="D55" s="27"/>
      <c r="E55" s="27"/>
      <c r="F55" s="27"/>
      <c r="G55" s="25"/>
      <c r="H55" s="25"/>
      <c r="I55" s="25"/>
      <c r="J55" s="25"/>
      <c r="K55" s="25"/>
      <c r="L55" s="68"/>
      <c r="M55" s="68"/>
      <c r="N55" s="68"/>
      <c r="O55" s="68"/>
      <c r="P55" s="68"/>
      <c r="Q55" s="68"/>
      <c r="R55" s="68"/>
      <c r="S55" s="26"/>
      <c r="T55" s="26"/>
    </row>
    <row r="56" spans="1:20" x14ac:dyDescent="0.2">
      <c r="A56" s="67"/>
      <c r="B56" s="25" t="s">
        <v>191</v>
      </c>
      <c r="C56" s="27"/>
      <c r="D56" s="27"/>
      <c r="E56" s="27"/>
      <c r="F56" s="27"/>
      <c r="G56" s="25"/>
      <c r="H56" s="25"/>
      <c r="I56" s="25"/>
      <c r="J56" s="25"/>
      <c r="K56" s="25"/>
      <c r="L56" s="68"/>
      <c r="M56" s="68"/>
      <c r="N56" s="68"/>
      <c r="O56" s="68"/>
      <c r="P56" s="68"/>
      <c r="Q56" s="68"/>
      <c r="R56" s="68"/>
      <c r="S56" s="26"/>
      <c r="T56" s="26"/>
    </row>
    <row r="57" spans="1:20" x14ac:dyDescent="0.2">
      <c r="A57" s="67"/>
      <c r="B57" s="25"/>
      <c r="C57" s="27" t="s">
        <v>209</v>
      </c>
      <c r="D57" s="27"/>
      <c r="E57" s="27"/>
      <c r="F57" s="27"/>
      <c r="G57" s="25"/>
      <c r="H57" s="25"/>
      <c r="I57" s="25"/>
      <c r="J57" s="25"/>
      <c r="K57" s="25"/>
      <c r="L57" s="68"/>
      <c r="M57" s="68"/>
      <c r="N57" s="68"/>
      <c r="O57" s="68"/>
      <c r="P57" s="68"/>
      <c r="Q57" s="68"/>
      <c r="R57" s="68"/>
      <c r="S57" s="26"/>
      <c r="T57" s="26"/>
    </row>
    <row r="58" spans="1:20" x14ac:dyDescent="0.2">
      <c r="A58" s="67"/>
      <c r="B58" s="25"/>
      <c r="C58" s="27"/>
      <c r="D58" s="27"/>
      <c r="E58" s="27"/>
      <c r="F58" s="27"/>
      <c r="G58" s="25"/>
      <c r="H58" s="25"/>
      <c r="I58" s="25"/>
      <c r="J58" s="25"/>
      <c r="K58" s="25"/>
      <c r="L58" s="68"/>
      <c r="M58" s="68"/>
      <c r="N58" s="68"/>
      <c r="O58" s="68"/>
      <c r="P58" s="68"/>
      <c r="Q58" s="68"/>
      <c r="R58" s="68"/>
      <c r="S58" s="26"/>
      <c r="T58" s="26"/>
    </row>
    <row r="59" spans="1:20" x14ac:dyDescent="0.2">
      <c r="A59" s="67"/>
      <c r="B59" s="67"/>
      <c r="C59" s="67"/>
      <c r="D59" s="67"/>
      <c r="E59" s="67"/>
      <c r="F59" s="67"/>
      <c r="G59" s="67"/>
      <c r="H59" s="25"/>
      <c r="I59" s="25"/>
      <c r="J59" s="25"/>
      <c r="K59" s="25"/>
      <c r="L59" s="68"/>
      <c r="M59" s="68"/>
      <c r="N59" s="68"/>
      <c r="O59" s="68"/>
      <c r="P59" s="68"/>
      <c r="Q59" s="68"/>
      <c r="R59" s="68"/>
      <c r="S59" s="26"/>
      <c r="T59" s="26"/>
    </row>
    <row r="60" spans="1:20" x14ac:dyDescent="0.2">
      <c r="A60" s="26"/>
      <c r="B60" s="25"/>
      <c r="C60" s="27"/>
      <c r="D60" s="27"/>
      <c r="E60" s="27"/>
      <c r="F60" s="27"/>
      <c r="G60" s="25"/>
      <c r="H60" s="25"/>
      <c r="I60" s="25"/>
      <c r="J60" s="25"/>
      <c r="K60" s="25"/>
      <c r="L60" s="26"/>
      <c r="M60" s="26"/>
      <c r="N60" s="26"/>
      <c r="O60" s="26"/>
      <c r="P60" s="26"/>
      <c r="Q60" s="26"/>
      <c r="R60" s="26"/>
      <c r="S60" s="26"/>
      <c r="T60" s="26"/>
    </row>
    <row r="61" spans="1:20" x14ac:dyDescent="0.2">
      <c r="A61" s="3"/>
      <c r="B61" s="25"/>
      <c r="C61" s="25"/>
      <c r="D61" s="25"/>
      <c r="E61" s="25"/>
      <c r="F61" s="25"/>
      <c r="G61" s="25"/>
      <c r="H61" s="25"/>
      <c r="I61" s="25"/>
      <c r="J61" s="25"/>
      <c r="K61" s="25"/>
      <c r="L61" s="26"/>
      <c r="M61" s="26"/>
      <c r="N61" s="26"/>
      <c r="O61" s="26"/>
      <c r="P61" s="26"/>
      <c r="Q61" s="26"/>
      <c r="R61" s="26"/>
      <c r="S61" s="26"/>
      <c r="T61" s="26"/>
    </row>
    <row r="62" spans="1:20" x14ac:dyDescent="0.2">
      <c r="A62" s="26"/>
      <c r="B62" s="25"/>
      <c r="C62" s="25"/>
      <c r="D62" s="25"/>
      <c r="E62" s="25"/>
      <c r="F62" s="25"/>
      <c r="G62" s="25"/>
      <c r="H62" s="25"/>
      <c r="I62" s="25"/>
      <c r="J62" s="25"/>
      <c r="K62" s="25"/>
      <c r="L62" s="26"/>
      <c r="M62" s="26"/>
      <c r="N62" s="26"/>
      <c r="O62" s="26"/>
      <c r="P62" s="26"/>
      <c r="Q62" s="26"/>
      <c r="R62" s="26"/>
      <c r="S62" s="26"/>
      <c r="T62" s="26"/>
    </row>
    <row r="63" spans="1:20" x14ac:dyDescent="0.2">
      <c r="A63" s="26"/>
      <c r="B63" s="25"/>
      <c r="C63" s="25"/>
      <c r="D63" s="25"/>
      <c r="E63" s="25"/>
      <c r="F63" s="25"/>
      <c r="G63" s="25"/>
      <c r="H63" s="25"/>
      <c r="I63" s="25"/>
      <c r="J63" s="25"/>
      <c r="K63" s="25"/>
      <c r="L63" s="26"/>
      <c r="M63" s="26"/>
      <c r="N63" s="26"/>
      <c r="O63" s="26"/>
      <c r="P63" s="26"/>
      <c r="Q63" s="26"/>
      <c r="R63" s="26"/>
      <c r="S63" s="26"/>
      <c r="T63" s="26"/>
    </row>
    <row r="64" spans="1:20" x14ac:dyDescent="0.2">
      <c r="A64" s="26"/>
      <c r="B64" s="25"/>
      <c r="C64" s="25"/>
      <c r="D64" s="25"/>
      <c r="E64" s="25"/>
      <c r="F64" s="25"/>
      <c r="G64" s="25"/>
      <c r="H64" s="25"/>
      <c r="I64" s="25"/>
      <c r="J64" s="25"/>
      <c r="K64" s="25"/>
      <c r="L64" s="26"/>
      <c r="M64" s="26"/>
      <c r="N64" s="26"/>
      <c r="O64" s="26"/>
      <c r="P64" s="26"/>
      <c r="Q64" s="26"/>
      <c r="R64" s="26"/>
      <c r="S64" s="26"/>
      <c r="T64" s="26"/>
    </row>
    <row r="65" spans="1:20" x14ac:dyDescent="0.2">
      <c r="A65" s="26"/>
      <c r="B65" s="25"/>
      <c r="C65" s="25"/>
      <c r="D65" s="25"/>
      <c r="E65" s="25"/>
      <c r="F65" s="25"/>
      <c r="G65" s="25"/>
      <c r="H65" s="25"/>
      <c r="I65" s="25"/>
      <c r="J65" s="25"/>
      <c r="K65" s="25"/>
      <c r="L65" s="26"/>
      <c r="M65" s="26"/>
      <c r="N65" s="26"/>
      <c r="O65" s="26"/>
      <c r="P65" s="26"/>
      <c r="Q65" s="26"/>
      <c r="R65" s="26"/>
      <c r="S65" s="26"/>
      <c r="T65" s="26"/>
    </row>
    <row r="66" spans="1:20" x14ac:dyDescent="0.2">
      <c r="A66" s="26"/>
      <c r="B66" s="25"/>
      <c r="C66" s="25"/>
      <c r="D66" s="25"/>
      <c r="E66" s="25"/>
      <c r="F66" s="25"/>
      <c r="G66" s="25"/>
      <c r="H66" s="25"/>
      <c r="I66" s="25"/>
      <c r="J66" s="25"/>
      <c r="K66" s="25"/>
      <c r="L66" s="26"/>
      <c r="M66" s="26"/>
      <c r="N66" s="26"/>
      <c r="O66" s="26"/>
      <c r="P66" s="26"/>
      <c r="Q66" s="26"/>
      <c r="R66" s="26"/>
      <c r="S66" s="26"/>
      <c r="T66" s="26"/>
    </row>
    <row r="67" spans="1:20" x14ac:dyDescent="0.2">
      <c r="A67" s="26"/>
      <c r="B67" s="25"/>
      <c r="C67" s="25"/>
      <c r="D67" s="25"/>
      <c r="E67" s="25"/>
      <c r="F67" s="25"/>
      <c r="G67" s="25"/>
      <c r="H67" s="25"/>
      <c r="I67" s="25"/>
      <c r="J67" s="25"/>
      <c r="K67" s="25"/>
      <c r="L67" s="26"/>
      <c r="M67" s="26"/>
      <c r="N67" s="26"/>
      <c r="O67" s="26"/>
      <c r="P67" s="26"/>
      <c r="Q67" s="26"/>
      <c r="R67" s="26"/>
      <c r="S67" s="26"/>
      <c r="T67" s="26"/>
    </row>
    <row r="68" spans="1:20" x14ac:dyDescent="0.2">
      <c r="A68" s="26"/>
      <c r="B68" s="25"/>
      <c r="C68" s="25"/>
      <c r="D68" s="25"/>
      <c r="E68" s="25"/>
      <c r="F68" s="25"/>
      <c r="G68" s="25"/>
      <c r="H68" s="25"/>
      <c r="I68" s="25"/>
      <c r="J68" s="25"/>
      <c r="K68" s="25"/>
      <c r="L68" s="26"/>
      <c r="M68" s="26"/>
      <c r="N68" s="26"/>
      <c r="O68" s="26"/>
      <c r="P68" s="26"/>
      <c r="Q68" s="26"/>
      <c r="R68" s="26"/>
      <c r="S68" s="26"/>
      <c r="T68" s="26"/>
    </row>
    <row r="69" spans="1:20" x14ac:dyDescent="0.2">
      <c r="A69" s="26"/>
      <c r="B69" s="25"/>
      <c r="C69" s="25"/>
      <c r="D69" s="25"/>
      <c r="E69" s="25"/>
      <c r="F69" s="25"/>
      <c r="G69" s="25"/>
      <c r="H69" s="25"/>
      <c r="I69" s="25"/>
      <c r="J69" s="25"/>
      <c r="K69" s="25"/>
      <c r="L69" s="26"/>
      <c r="M69" s="26"/>
      <c r="N69" s="26"/>
      <c r="O69" s="26"/>
      <c r="P69" s="26"/>
      <c r="Q69" s="26"/>
      <c r="R69" s="26"/>
      <c r="S69" s="26"/>
      <c r="T69" s="26"/>
    </row>
    <row r="70" spans="1:20" x14ac:dyDescent="0.2">
      <c r="A70" s="26"/>
      <c r="B70" s="25"/>
      <c r="C70" s="25"/>
      <c r="D70" s="25"/>
      <c r="E70" s="25"/>
      <c r="F70" s="25"/>
      <c r="G70" s="25"/>
      <c r="H70" s="25"/>
      <c r="I70" s="25"/>
      <c r="J70" s="25"/>
      <c r="K70" s="25"/>
      <c r="L70" s="26"/>
      <c r="M70" s="26"/>
      <c r="N70" s="26"/>
      <c r="O70" s="26"/>
      <c r="P70" s="26"/>
      <c r="Q70" s="26"/>
      <c r="R70" s="26"/>
      <c r="S70" s="26"/>
      <c r="T70" s="26"/>
    </row>
    <row r="71" spans="1:20" x14ac:dyDescent="0.2">
      <c r="A71" s="26"/>
      <c r="B71" s="25"/>
      <c r="C71" s="25"/>
      <c r="D71" s="25"/>
      <c r="E71" s="25"/>
      <c r="F71" s="25"/>
      <c r="G71" s="25"/>
      <c r="H71" s="25"/>
      <c r="I71" s="25"/>
      <c r="J71" s="25"/>
      <c r="K71" s="25"/>
      <c r="L71" s="26"/>
      <c r="M71" s="26"/>
      <c r="N71" s="26"/>
      <c r="O71" s="26"/>
      <c r="P71" s="26"/>
      <c r="Q71" s="26"/>
      <c r="R71" s="26"/>
      <c r="S71" s="26"/>
      <c r="T71" s="26"/>
    </row>
    <row r="72" spans="1:20" x14ac:dyDescent="0.2">
      <c r="A72" s="26"/>
      <c r="B72" s="26"/>
      <c r="C72" s="26"/>
      <c r="D72" s="26"/>
      <c r="E72" s="26"/>
      <c r="F72" s="26"/>
      <c r="G72" s="26"/>
      <c r="H72" s="26"/>
      <c r="I72" s="26"/>
      <c r="J72" s="26"/>
      <c r="K72" s="26"/>
      <c r="L72" s="26"/>
      <c r="M72" s="26"/>
      <c r="N72" s="26"/>
      <c r="O72" s="26"/>
      <c r="P72" s="26"/>
      <c r="Q72" s="26"/>
      <c r="R72" s="26"/>
      <c r="S72" s="26"/>
      <c r="T72" s="26"/>
    </row>
    <row r="73" spans="1:20" x14ac:dyDescent="0.2">
      <c r="A73" s="26"/>
      <c r="B73" s="26"/>
      <c r="C73" s="26"/>
      <c r="D73" s="26"/>
      <c r="E73" s="26"/>
      <c r="F73" s="26"/>
      <c r="G73" s="26"/>
      <c r="H73" s="26"/>
      <c r="I73" s="26"/>
      <c r="J73" s="26"/>
      <c r="K73" s="26"/>
      <c r="L73" s="26"/>
      <c r="M73" s="26"/>
      <c r="N73" s="26"/>
      <c r="O73" s="26"/>
      <c r="P73" s="26"/>
      <c r="Q73" s="26"/>
      <c r="R73" s="26"/>
      <c r="S73" s="26"/>
      <c r="T73" s="26"/>
    </row>
    <row r="74" spans="1:20" x14ac:dyDescent="0.2">
      <c r="A74" s="26"/>
      <c r="B74" s="26"/>
      <c r="C74" s="26"/>
      <c r="D74" s="26"/>
      <c r="E74" s="26"/>
      <c r="F74" s="26"/>
      <c r="G74" s="26"/>
      <c r="H74" s="26"/>
      <c r="I74" s="26"/>
      <c r="J74" s="26"/>
      <c r="K74" s="26"/>
      <c r="L74" s="26"/>
      <c r="M74" s="26"/>
      <c r="N74" s="26"/>
      <c r="O74" s="26"/>
      <c r="P74" s="26"/>
      <c r="Q74" s="26"/>
      <c r="R74" s="26"/>
      <c r="S74" s="26"/>
      <c r="T74" s="26"/>
    </row>
    <row r="75" spans="1:20" x14ac:dyDescent="0.2">
      <c r="A75" s="26"/>
      <c r="B75" s="26"/>
      <c r="C75" s="26"/>
      <c r="D75" s="26"/>
      <c r="E75" s="26"/>
      <c r="F75" s="26"/>
      <c r="G75" s="26"/>
      <c r="H75" s="26"/>
      <c r="I75" s="26"/>
      <c r="J75" s="26"/>
      <c r="K75" s="26"/>
      <c r="L75" s="26"/>
      <c r="M75" s="26"/>
      <c r="N75" s="26"/>
      <c r="O75" s="26"/>
      <c r="P75" s="26"/>
      <c r="Q75" s="26"/>
      <c r="R75" s="26"/>
      <c r="S75" s="26"/>
      <c r="T75" s="26"/>
    </row>
    <row r="76" spans="1:20" x14ac:dyDescent="0.2">
      <c r="A76" s="26"/>
      <c r="B76" s="26"/>
      <c r="C76" s="26"/>
      <c r="D76" s="26"/>
      <c r="E76" s="26"/>
      <c r="F76" s="26"/>
      <c r="G76" s="26"/>
      <c r="H76" s="26"/>
      <c r="I76" s="26"/>
      <c r="J76" s="26"/>
      <c r="K76" s="26"/>
      <c r="L76" s="26"/>
      <c r="M76" s="26"/>
      <c r="N76" s="26"/>
      <c r="O76" s="26"/>
      <c r="P76" s="26"/>
      <c r="Q76" s="26"/>
      <c r="R76" s="26"/>
      <c r="S76" s="26"/>
      <c r="T76" s="26"/>
    </row>
    <row r="77" spans="1:20" x14ac:dyDescent="0.2">
      <c r="A77" s="26"/>
      <c r="B77" s="26"/>
      <c r="C77" s="26"/>
      <c r="D77" s="26"/>
      <c r="E77" s="26"/>
      <c r="F77" s="26"/>
      <c r="G77" s="26"/>
      <c r="H77" s="26"/>
      <c r="I77" s="26"/>
      <c r="J77" s="26"/>
      <c r="K77" s="26"/>
      <c r="L77" s="26"/>
      <c r="M77" s="26"/>
      <c r="N77" s="26"/>
      <c r="O77" s="26"/>
      <c r="P77" s="26"/>
      <c r="Q77" s="26"/>
      <c r="R77" s="26"/>
      <c r="S77" s="26"/>
      <c r="T77" s="26"/>
    </row>
    <row r="78" spans="1:20" x14ac:dyDescent="0.2">
      <c r="A78" s="26"/>
      <c r="B78" s="26"/>
      <c r="C78" s="26"/>
      <c r="D78" s="26"/>
      <c r="E78" s="26"/>
      <c r="F78" s="26"/>
      <c r="G78" s="26"/>
      <c r="H78" s="26"/>
      <c r="I78" s="26"/>
      <c r="J78" s="26"/>
      <c r="K78" s="26"/>
      <c r="L78" s="26"/>
      <c r="M78" s="26"/>
      <c r="N78" s="26"/>
      <c r="O78" s="26"/>
      <c r="P78" s="26"/>
      <c r="Q78" s="26"/>
      <c r="R78" s="26"/>
      <c r="S78" s="26"/>
      <c r="T78" s="26"/>
    </row>
    <row r="79" spans="1:20" x14ac:dyDescent="0.2">
      <c r="A79" s="26"/>
      <c r="B79" s="26"/>
      <c r="C79" s="26"/>
      <c r="D79" s="26"/>
      <c r="E79" s="26"/>
      <c r="F79" s="26"/>
      <c r="G79" s="26"/>
      <c r="H79" s="26"/>
      <c r="I79" s="26"/>
      <c r="J79" s="26"/>
      <c r="K79" s="26"/>
      <c r="L79" s="26"/>
      <c r="M79" s="26"/>
      <c r="N79" s="26"/>
      <c r="O79" s="26"/>
      <c r="P79" s="26"/>
      <c r="Q79" s="26"/>
      <c r="R79" s="26"/>
      <c r="S79" s="26"/>
      <c r="T79" s="26"/>
    </row>
    <row r="80" spans="1:20" x14ac:dyDescent="0.2">
      <c r="A80" s="26"/>
      <c r="B80" s="26"/>
      <c r="C80" s="26"/>
      <c r="D80" s="26"/>
      <c r="E80" s="26"/>
      <c r="F80" s="26"/>
      <c r="G80" s="26"/>
      <c r="H80" s="26"/>
      <c r="I80" s="26"/>
      <c r="J80" s="26"/>
      <c r="K80" s="26"/>
      <c r="L80" s="26"/>
      <c r="M80" s="26"/>
      <c r="N80" s="26"/>
      <c r="O80" s="26"/>
      <c r="P80" s="26"/>
      <c r="Q80" s="26"/>
      <c r="R80" s="26"/>
      <c r="S80" s="26"/>
      <c r="T80" s="26"/>
    </row>
    <row r="81" spans="1:20" x14ac:dyDescent="0.2">
      <c r="A81" s="26"/>
      <c r="B81" s="26"/>
      <c r="C81" s="26"/>
      <c r="D81" s="26"/>
      <c r="E81" s="26"/>
      <c r="F81" s="26"/>
      <c r="G81" s="26"/>
      <c r="H81" s="26"/>
      <c r="I81" s="26"/>
      <c r="J81" s="26"/>
      <c r="K81" s="26"/>
      <c r="L81" s="26"/>
      <c r="M81" s="26"/>
      <c r="N81" s="26"/>
      <c r="O81" s="26"/>
      <c r="P81" s="26"/>
      <c r="Q81" s="26"/>
      <c r="R81" s="26"/>
      <c r="S81" s="26"/>
      <c r="T81" s="26"/>
    </row>
    <row r="82" spans="1:20" x14ac:dyDescent="0.2">
      <c r="A82" s="26"/>
      <c r="B82" s="26"/>
      <c r="C82" s="26"/>
      <c r="D82" s="26"/>
      <c r="E82" s="26"/>
      <c r="F82" s="26"/>
      <c r="G82" s="26"/>
      <c r="H82" s="26"/>
      <c r="I82" s="26"/>
      <c r="J82" s="26"/>
      <c r="K82" s="26"/>
      <c r="L82" s="26"/>
      <c r="M82" s="26"/>
      <c r="N82" s="26"/>
      <c r="O82" s="26"/>
      <c r="P82" s="26"/>
      <c r="Q82" s="26"/>
      <c r="R82" s="26"/>
      <c r="S82" s="26"/>
      <c r="T82" s="26"/>
    </row>
    <row r="83" spans="1:20" x14ac:dyDescent="0.2">
      <c r="A83" s="26"/>
      <c r="B83" s="26"/>
      <c r="C83" s="26"/>
      <c r="D83" s="26"/>
      <c r="E83" s="26"/>
      <c r="F83" s="26"/>
      <c r="G83" s="26"/>
      <c r="H83" s="26"/>
      <c r="I83" s="26"/>
      <c r="J83" s="26"/>
      <c r="K83" s="26"/>
      <c r="L83" s="26"/>
      <c r="M83" s="26"/>
      <c r="N83" s="26"/>
      <c r="O83" s="26"/>
      <c r="P83" s="26"/>
      <c r="Q83" s="26"/>
      <c r="R83" s="26"/>
      <c r="S83" s="26"/>
      <c r="T83" s="26"/>
    </row>
    <row r="84" spans="1:20" x14ac:dyDescent="0.2">
      <c r="A84" s="26"/>
      <c r="B84" s="26"/>
      <c r="C84" s="26"/>
      <c r="D84" s="26"/>
      <c r="E84" s="26"/>
      <c r="F84" s="26"/>
      <c r="G84" s="26"/>
      <c r="H84" s="26"/>
      <c r="I84" s="26"/>
      <c r="J84" s="26"/>
      <c r="K84" s="26"/>
      <c r="L84" s="26"/>
      <c r="M84" s="26"/>
      <c r="N84" s="26"/>
      <c r="O84" s="26"/>
      <c r="P84" s="26"/>
      <c r="Q84" s="26"/>
      <c r="R84" s="26"/>
      <c r="S84" s="26"/>
      <c r="T84" s="26"/>
    </row>
    <row r="85" spans="1:20" x14ac:dyDescent="0.2">
      <c r="A85" s="26"/>
      <c r="B85" s="26"/>
      <c r="C85" s="26"/>
      <c r="D85" s="26"/>
      <c r="E85" s="26"/>
      <c r="F85" s="26"/>
      <c r="G85" s="26"/>
      <c r="H85" s="26"/>
      <c r="I85" s="26"/>
      <c r="J85" s="26"/>
      <c r="K85" s="26"/>
      <c r="L85" s="26"/>
      <c r="M85" s="26"/>
      <c r="N85" s="26"/>
      <c r="O85" s="26"/>
      <c r="P85" s="26"/>
      <c r="Q85" s="26"/>
      <c r="R85" s="26"/>
      <c r="S85" s="26"/>
      <c r="T85" s="26"/>
    </row>
    <row r="86" spans="1:20" x14ac:dyDescent="0.2">
      <c r="A86" s="26"/>
      <c r="B86" s="26"/>
      <c r="C86" s="26"/>
      <c r="D86" s="26"/>
      <c r="E86" s="26"/>
      <c r="F86" s="26"/>
      <c r="G86" s="26"/>
      <c r="H86" s="26"/>
      <c r="I86" s="26"/>
      <c r="J86" s="26"/>
      <c r="K86" s="26"/>
      <c r="L86" s="26"/>
      <c r="M86" s="26"/>
      <c r="N86" s="26"/>
      <c r="O86" s="26"/>
      <c r="P86" s="26"/>
      <c r="Q86" s="26"/>
      <c r="R86" s="26"/>
      <c r="S86" s="26"/>
      <c r="T86" s="26"/>
    </row>
    <row r="87" spans="1:20" x14ac:dyDescent="0.2">
      <c r="A87" s="26"/>
      <c r="B87" s="26"/>
      <c r="C87" s="26"/>
      <c r="D87" s="26"/>
      <c r="E87" s="26"/>
      <c r="F87" s="26"/>
      <c r="G87" s="26"/>
      <c r="H87" s="26"/>
      <c r="I87" s="26"/>
      <c r="J87" s="26"/>
      <c r="K87" s="26"/>
      <c r="L87" s="26"/>
      <c r="M87" s="26"/>
      <c r="N87" s="26"/>
      <c r="O87" s="26"/>
      <c r="P87" s="26"/>
      <c r="Q87" s="26"/>
      <c r="R87" s="26"/>
      <c r="S87" s="26"/>
      <c r="T87" s="26"/>
    </row>
    <row r="88" spans="1:20" x14ac:dyDescent="0.2">
      <c r="A88" s="26"/>
      <c r="B88" s="26"/>
      <c r="C88" s="26"/>
      <c r="D88" s="26"/>
      <c r="E88" s="26"/>
      <c r="F88" s="26"/>
      <c r="G88" s="26"/>
      <c r="H88" s="26"/>
      <c r="I88" s="26"/>
      <c r="J88" s="26"/>
      <c r="K88" s="26"/>
      <c r="L88" s="26"/>
      <c r="M88" s="26"/>
      <c r="N88" s="26"/>
      <c r="O88" s="26"/>
      <c r="P88" s="26"/>
      <c r="Q88" s="26"/>
      <c r="R88" s="26"/>
      <c r="S88" s="26"/>
      <c r="T88" s="26"/>
    </row>
    <row r="89" spans="1:20" x14ac:dyDescent="0.2">
      <c r="A89" s="26"/>
      <c r="B89" s="26"/>
      <c r="C89" s="26"/>
      <c r="D89" s="26"/>
      <c r="E89" s="26"/>
      <c r="F89" s="26"/>
      <c r="G89" s="26"/>
      <c r="H89" s="26"/>
      <c r="I89" s="26"/>
      <c r="J89" s="26"/>
      <c r="K89" s="26"/>
      <c r="L89" s="26"/>
      <c r="M89" s="26"/>
      <c r="N89" s="26"/>
      <c r="O89" s="26"/>
      <c r="P89" s="26"/>
      <c r="Q89" s="26"/>
      <c r="R89" s="26"/>
      <c r="S89" s="26"/>
      <c r="T89" s="26"/>
    </row>
    <row r="90" spans="1:20" x14ac:dyDescent="0.2">
      <c r="A90" s="26"/>
      <c r="B90" s="26"/>
      <c r="C90" s="26"/>
      <c r="D90" s="26"/>
      <c r="E90" s="26"/>
      <c r="F90" s="26"/>
      <c r="G90" s="26"/>
      <c r="H90" s="26"/>
      <c r="I90" s="26"/>
      <c r="J90" s="26"/>
      <c r="K90" s="26"/>
      <c r="L90" s="26"/>
      <c r="M90" s="26"/>
      <c r="N90" s="26"/>
      <c r="O90" s="26"/>
      <c r="P90" s="26"/>
      <c r="Q90" s="26"/>
      <c r="R90" s="26"/>
      <c r="S90" s="26"/>
      <c r="T90" s="26"/>
    </row>
    <row r="91" spans="1:20" x14ac:dyDescent="0.2">
      <c r="A91" s="26"/>
      <c r="B91" s="26"/>
      <c r="C91" s="26"/>
      <c r="D91" s="26"/>
      <c r="E91" s="26"/>
      <c r="F91" s="26"/>
      <c r="G91" s="26"/>
      <c r="H91" s="26"/>
      <c r="I91" s="26"/>
      <c r="J91" s="26"/>
      <c r="K91" s="26"/>
      <c r="L91" s="26"/>
      <c r="M91" s="26"/>
      <c r="N91" s="26"/>
      <c r="O91" s="26"/>
      <c r="P91" s="26"/>
      <c r="Q91" s="26"/>
      <c r="R91" s="26"/>
      <c r="S91" s="26"/>
      <c r="T91" s="26"/>
    </row>
    <row r="92" spans="1:20" x14ac:dyDescent="0.2">
      <c r="A92" s="26"/>
      <c r="B92" s="26"/>
      <c r="C92" s="26"/>
      <c r="D92" s="26"/>
      <c r="E92" s="26"/>
      <c r="F92" s="26"/>
      <c r="G92" s="26"/>
      <c r="H92" s="26"/>
      <c r="I92" s="26"/>
      <c r="J92" s="26"/>
      <c r="K92" s="26"/>
      <c r="L92" s="26"/>
      <c r="M92" s="26"/>
      <c r="N92" s="26"/>
      <c r="O92" s="26"/>
      <c r="P92" s="26"/>
      <c r="Q92" s="26"/>
      <c r="R92" s="26"/>
      <c r="S92" s="26"/>
      <c r="T92" s="26"/>
    </row>
    <row r="93" spans="1:20" x14ac:dyDescent="0.2">
      <c r="A93" s="26"/>
      <c r="B93" s="26"/>
      <c r="C93" s="26"/>
      <c r="D93" s="26"/>
      <c r="E93" s="26"/>
      <c r="F93" s="26"/>
      <c r="G93" s="26"/>
      <c r="H93" s="26"/>
      <c r="I93" s="26"/>
      <c r="J93" s="26"/>
      <c r="K93" s="26"/>
      <c r="L93" s="26"/>
      <c r="M93" s="26"/>
      <c r="N93" s="26"/>
      <c r="O93" s="26"/>
      <c r="P93" s="26"/>
      <c r="Q93" s="26"/>
      <c r="R93" s="26"/>
      <c r="S93" s="26"/>
      <c r="T93" s="26"/>
    </row>
    <row r="94" spans="1:20" x14ac:dyDescent="0.2">
      <c r="A94" s="26"/>
      <c r="B94" s="26"/>
      <c r="C94" s="26"/>
      <c r="D94" s="26"/>
      <c r="E94" s="26"/>
      <c r="F94" s="26"/>
      <c r="G94" s="26"/>
      <c r="H94" s="26"/>
      <c r="I94" s="26"/>
      <c r="J94" s="26"/>
      <c r="K94" s="26"/>
      <c r="L94" s="26"/>
      <c r="M94" s="26"/>
      <c r="N94" s="26"/>
      <c r="O94" s="26"/>
      <c r="P94" s="26"/>
      <c r="Q94" s="26"/>
      <c r="R94" s="26"/>
      <c r="S94" s="26"/>
      <c r="T94" s="26"/>
    </row>
    <row r="95" spans="1:20" x14ac:dyDescent="0.2">
      <c r="A95" s="26"/>
      <c r="B95" s="26"/>
      <c r="C95" s="26"/>
      <c r="D95" s="26"/>
      <c r="E95" s="26"/>
      <c r="F95" s="26"/>
      <c r="G95" s="26"/>
      <c r="H95" s="26"/>
      <c r="I95" s="26"/>
      <c r="J95" s="26"/>
      <c r="K95" s="26"/>
      <c r="L95" s="26"/>
      <c r="M95" s="26"/>
      <c r="N95" s="26"/>
      <c r="O95" s="26"/>
      <c r="P95" s="26"/>
      <c r="Q95" s="26"/>
      <c r="R95" s="26"/>
      <c r="S95" s="26"/>
      <c r="T95" s="26"/>
    </row>
    <row r="96" spans="1:20" x14ac:dyDescent="0.2">
      <c r="A96" s="26"/>
      <c r="B96" s="26"/>
      <c r="C96" s="26"/>
      <c r="D96" s="26"/>
      <c r="E96" s="26"/>
      <c r="F96" s="26"/>
      <c r="G96" s="26"/>
      <c r="H96" s="26"/>
      <c r="I96" s="26"/>
      <c r="J96" s="26"/>
      <c r="K96" s="26"/>
      <c r="L96" s="26"/>
      <c r="M96" s="26"/>
      <c r="N96" s="26"/>
      <c r="O96" s="26"/>
      <c r="P96" s="26"/>
      <c r="Q96" s="26"/>
      <c r="R96" s="26"/>
      <c r="S96" s="26"/>
      <c r="T96" s="26"/>
    </row>
    <row r="97" spans="1:20" x14ac:dyDescent="0.2">
      <c r="A97" s="26"/>
      <c r="B97" s="26"/>
      <c r="C97" s="26"/>
      <c r="D97" s="26"/>
      <c r="E97" s="26"/>
      <c r="F97" s="26"/>
      <c r="G97" s="26"/>
      <c r="H97" s="26"/>
      <c r="I97" s="26"/>
      <c r="J97" s="26"/>
      <c r="K97" s="26"/>
      <c r="L97" s="26"/>
      <c r="M97" s="26"/>
      <c r="N97" s="26"/>
      <c r="O97" s="26"/>
      <c r="P97" s="26"/>
      <c r="Q97" s="26"/>
      <c r="R97" s="26"/>
      <c r="S97" s="26"/>
      <c r="T97" s="26"/>
    </row>
    <row r="98" spans="1:20" x14ac:dyDescent="0.2">
      <c r="A98" s="26"/>
      <c r="B98" s="26"/>
      <c r="C98" s="26"/>
      <c r="D98" s="26"/>
      <c r="E98" s="26"/>
      <c r="F98" s="26"/>
      <c r="G98" s="26"/>
      <c r="H98" s="26"/>
      <c r="I98" s="26"/>
      <c r="J98" s="26"/>
      <c r="K98" s="26"/>
      <c r="L98" s="26"/>
      <c r="M98" s="26"/>
      <c r="N98" s="26"/>
      <c r="O98" s="26"/>
      <c r="P98" s="26"/>
      <c r="Q98" s="26"/>
      <c r="R98" s="26"/>
      <c r="S98" s="26"/>
      <c r="T98" s="26"/>
    </row>
    <row r="99" spans="1:20" x14ac:dyDescent="0.2">
      <c r="A99" s="26"/>
      <c r="B99" s="26"/>
      <c r="C99" s="26"/>
      <c r="D99" s="26"/>
      <c r="E99" s="26"/>
      <c r="F99" s="26"/>
      <c r="G99" s="26"/>
      <c r="H99" s="26"/>
      <c r="I99" s="26"/>
      <c r="J99" s="26"/>
      <c r="K99" s="26"/>
      <c r="L99" s="26"/>
      <c r="M99" s="26"/>
      <c r="N99" s="26"/>
      <c r="O99" s="26"/>
      <c r="P99" s="26"/>
      <c r="Q99" s="26"/>
      <c r="R99" s="26"/>
      <c r="S99" s="26"/>
      <c r="T99" s="26"/>
    </row>
    <row r="100" spans="1:20" x14ac:dyDescent="0.2">
      <c r="A100" s="26"/>
      <c r="B100" s="26"/>
      <c r="C100" s="26"/>
      <c r="D100" s="26"/>
      <c r="E100" s="26"/>
      <c r="F100" s="26"/>
      <c r="G100" s="26"/>
      <c r="H100" s="26"/>
      <c r="I100" s="26"/>
      <c r="J100" s="26"/>
      <c r="K100" s="26"/>
      <c r="L100" s="26"/>
      <c r="M100" s="26"/>
      <c r="N100" s="26"/>
      <c r="O100" s="26"/>
      <c r="P100" s="26"/>
      <c r="Q100" s="26"/>
      <c r="R100" s="26"/>
      <c r="S100" s="26"/>
      <c r="T100" s="26"/>
    </row>
    <row r="101" spans="1:20" x14ac:dyDescent="0.2">
      <c r="A101" s="26"/>
      <c r="B101" s="26"/>
      <c r="C101" s="26"/>
      <c r="D101" s="26"/>
      <c r="E101" s="26"/>
      <c r="F101" s="26"/>
      <c r="G101" s="26"/>
      <c r="H101" s="26"/>
      <c r="I101" s="26"/>
      <c r="J101" s="26"/>
      <c r="K101" s="26"/>
      <c r="L101" s="26"/>
      <c r="M101" s="26"/>
      <c r="N101" s="26"/>
      <c r="O101" s="26"/>
      <c r="P101" s="26"/>
      <c r="Q101" s="26"/>
      <c r="R101" s="26"/>
      <c r="S101" s="26"/>
      <c r="T101" s="26"/>
    </row>
    <row r="102" spans="1:20" x14ac:dyDescent="0.2">
      <c r="A102" s="26"/>
      <c r="B102" s="26"/>
      <c r="C102" s="26"/>
      <c r="D102" s="26"/>
      <c r="E102" s="26"/>
      <c r="F102" s="26"/>
      <c r="G102" s="26"/>
      <c r="H102" s="26"/>
      <c r="I102" s="26"/>
      <c r="J102" s="26"/>
      <c r="K102" s="26"/>
      <c r="L102" s="26"/>
      <c r="M102" s="26"/>
      <c r="N102" s="26"/>
      <c r="O102" s="26"/>
      <c r="P102" s="26"/>
      <c r="Q102" s="26"/>
      <c r="R102" s="26"/>
      <c r="S102" s="26"/>
      <c r="T102" s="26"/>
    </row>
    <row r="103" spans="1:20" x14ac:dyDescent="0.2">
      <c r="A103" s="26"/>
      <c r="B103" s="26"/>
      <c r="C103" s="26"/>
      <c r="D103" s="26"/>
      <c r="E103" s="26"/>
      <c r="F103" s="26"/>
      <c r="G103" s="26"/>
      <c r="H103" s="26"/>
      <c r="I103" s="26"/>
      <c r="J103" s="26"/>
      <c r="K103" s="26"/>
      <c r="L103" s="26"/>
      <c r="M103" s="26"/>
      <c r="N103" s="26"/>
      <c r="O103" s="26"/>
      <c r="P103" s="26"/>
      <c r="Q103" s="26"/>
      <c r="R103" s="26"/>
      <c r="S103" s="26"/>
      <c r="T103" s="26"/>
    </row>
    <row r="104" spans="1:20" x14ac:dyDescent="0.2">
      <c r="A104" s="26"/>
      <c r="B104" s="26"/>
      <c r="C104" s="26"/>
      <c r="D104" s="26"/>
      <c r="E104" s="26"/>
      <c r="F104" s="26"/>
      <c r="G104" s="26"/>
      <c r="H104" s="26"/>
      <c r="I104" s="26"/>
      <c r="J104" s="26"/>
      <c r="K104" s="26"/>
      <c r="L104" s="26"/>
      <c r="M104" s="26"/>
      <c r="N104" s="26"/>
      <c r="O104" s="26"/>
      <c r="P104" s="26"/>
      <c r="Q104" s="26"/>
      <c r="R104" s="26"/>
      <c r="S104" s="26"/>
      <c r="T104" s="26"/>
    </row>
    <row r="105" spans="1:20" x14ac:dyDescent="0.2">
      <c r="A105" s="26"/>
      <c r="B105" s="26"/>
      <c r="C105" s="26"/>
      <c r="D105" s="26"/>
      <c r="E105" s="26"/>
      <c r="F105" s="26"/>
      <c r="G105" s="26"/>
      <c r="H105" s="26"/>
      <c r="I105" s="26"/>
      <c r="J105" s="26"/>
      <c r="K105" s="26"/>
      <c r="L105" s="26"/>
      <c r="M105" s="26"/>
      <c r="N105" s="26"/>
      <c r="O105" s="26"/>
      <c r="P105" s="26"/>
      <c r="Q105" s="26"/>
      <c r="R105" s="26"/>
      <c r="S105" s="26"/>
      <c r="T105" s="26"/>
    </row>
    <row r="106" spans="1:20" x14ac:dyDescent="0.2">
      <c r="A106" s="26"/>
      <c r="B106" s="26"/>
      <c r="C106" s="26"/>
      <c r="D106" s="26"/>
      <c r="E106" s="26"/>
      <c r="F106" s="26"/>
      <c r="G106" s="26"/>
      <c r="H106" s="26"/>
      <c r="I106" s="26"/>
      <c r="J106" s="26"/>
      <c r="K106" s="26"/>
      <c r="L106" s="26"/>
      <c r="M106" s="26"/>
      <c r="N106" s="26"/>
      <c r="O106" s="26"/>
      <c r="P106" s="26"/>
      <c r="Q106" s="26"/>
      <c r="R106" s="26"/>
      <c r="S106" s="26"/>
      <c r="T106" s="26"/>
    </row>
    <row r="107" spans="1:20" x14ac:dyDescent="0.2">
      <c r="A107" s="26"/>
      <c r="B107" s="26"/>
      <c r="C107" s="26"/>
      <c r="D107" s="26"/>
      <c r="E107" s="26"/>
      <c r="F107" s="26"/>
      <c r="G107" s="26"/>
      <c r="H107" s="26"/>
      <c r="I107" s="26"/>
      <c r="J107" s="26"/>
      <c r="K107" s="26"/>
      <c r="L107" s="26"/>
      <c r="M107" s="26"/>
      <c r="N107" s="26"/>
      <c r="O107" s="26"/>
      <c r="P107" s="26"/>
      <c r="Q107" s="26"/>
      <c r="R107" s="26"/>
      <c r="S107" s="26"/>
      <c r="T107" s="26"/>
    </row>
    <row r="108" spans="1:20" x14ac:dyDescent="0.2">
      <c r="A108" s="26"/>
      <c r="B108" s="26"/>
      <c r="C108" s="26"/>
      <c r="D108" s="26"/>
      <c r="E108" s="26"/>
      <c r="F108" s="26"/>
      <c r="G108" s="26"/>
      <c r="H108" s="26"/>
      <c r="I108" s="26"/>
      <c r="J108" s="26"/>
      <c r="K108" s="26"/>
      <c r="L108" s="26"/>
      <c r="M108" s="26"/>
      <c r="N108" s="26"/>
      <c r="O108" s="26"/>
      <c r="P108" s="26"/>
      <c r="Q108" s="26"/>
      <c r="R108" s="26"/>
      <c r="S108" s="26"/>
      <c r="T108" s="26"/>
    </row>
    <row r="109" spans="1:20" x14ac:dyDescent="0.2">
      <c r="A109" s="26"/>
      <c r="B109" s="26"/>
      <c r="C109" s="26"/>
      <c r="D109" s="26"/>
      <c r="E109" s="26"/>
      <c r="F109" s="26"/>
      <c r="G109" s="26"/>
      <c r="H109" s="26"/>
      <c r="I109" s="26"/>
      <c r="J109" s="26"/>
      <c r="K109" s="26"/>
      <c r="L109" s="26"/>
      <c r="M109" s="26"/>
      <c r="N109" s="26"/>
      <c r="O109" s="26"/>
      <c r="P109" s="26"/>
      <c r="Q109" s="26"/>
      <c r="R109" s="26"/>
      <c r="S109" s="26"/>
      <c r="T109" s="26"/>
    </row>
    <row r="110" spans="1:20" x14ac:dyDescent="0.2">
      <c r="A110" s="26"/>
      <c r="B110" s="26"/>
      <c r="C110" s="26"/>
      <c r="D110" s="26"/>
      <c r="E110" s="26"/>
      <c r="F110" s="26"/>
      <c r="G110" s="26"/>
      <c r="H110" s="26"/>
      <c r="I110" s="26"/>
      <c r="J110" s="26"/>
      <c r="K110" s="26"/>
      <c r="L110" s="26"/>
      <c r="M110" s="26"/>
      <c r="N110" s="26"/>
      <c r="O110" s="26"/>
      <c r="P110" s="26"/>
      <c r="Q110" s="26"/>
      <c r="R110" s="26"/>
      <c r="S110" s="26"/>
      <c r="T110" s="26"/>
    </row>
    <row r="111" spans="1:20" x14ac:dyDescent="0.2">
      <c r="A111" s="26"/>
      <c r="B111" s="26"/>
      <c r="C111" s="26"/>
      <c r="D111" s="26"/>
      <c r="E111" s="26"/>
      <c r="F111" s="26"/>
      <c r="G111" s="26"/>
      <c r="H111" s="26"/>
      <c r="I111" s="26"/>
      <c r="J111" s="26"/>
      <c r="K111" s="26"/>
      <c r="L111" s="26"/>
      <c r="M111" s="26"/>
      <c r="N111" s="26"/>
      <c r="O111" s="26"/>
      <c r="P111" s="26"/>
      <c r="Q111" s="26"/>
      <c r="R111" s="26"/>
      <c r="S111" s="26"/>
      <c r="T111" s="26"/>
    </row>
    <row r="112" spans="1:20" x14ac:dyDescent="0.2">
      <c r="A112" s="26"/>
      <c r="B112" s="26"/>
      <c r="C112" s="26"/>
      <c r="D112" s="26"/>
      <c r="E112" s="26"/>
      <c r="F112" s="26"/>
      <c r="G112" s="26"/>
      <c r="H112" s="26"/>
      <c r="I112" s="26"/>
      <c r="J112" s="26"/>
      <c r="K112" s="26"/>
      <c r="L112" s="26"/>
      <c r="M112" s="26"/>
      <c r="N112" s="26"/>
      <c r="O112" s="26"/>
      <c r="P112" s="26"/>
      <c r="Q112" s="26"/>
      <c r="R112" s="26"/>
      <c r="S112" s="26"/>
      <c r="T112" s="26"/>
    </row>
    <row r="113" spans="1:20" x14ac:dyDescent="0.2">
      <c r="A113" s="26"/>
      <c r="B113" s="26"/>
      <c r="C113" s="26"/>
      <c r="D113" s="26"/>
      <c r="E113" s="26"/>
      <c r="F113" s="26"/>
      <c r="G113" s="26"/>
      <c r="H113" s="26"/>
      <c r="I113" s="26"/>
      <c r="J113" s="26"/>
      <c r="K113" s="26"/>
      <c r="L113" s="26"/>
      <c r="M113" s="26"/>
      <c r="N113" s="26"/>
      <c r="O113" s="26"/>
      <c r="P113" s="26"/>
      <c r="Q113" s="26"/>
      <c r="R113" s="26"/>
      <c r="S113" s="26"/>
      <c r="T113" s="26"/>
    </row>
    <row r="114" spans="1:20" x14ac:dyDescent="0.2">
      <c r="A114" s="26"/>
      <c r="B114" s="26"/>
      <c r="C114" s="26"/>
      <c r="D114" s="26"/>
      <c r="E114" s="26"/>
      <c r="F114" s="26"/>
      <c r="G114" s="26"/>
      <c r="H114" s="26"/>
      <c r="I114" s="26"/>
      <c r="J114" s="26"/>
      <c r="K114" s="26"/>
      <c r="L114" s="26"/>
      <c r="M114" s="26"/>
      <c r="N114" s="26"/>
      <c r="O114" s="26"/>
      <c r="P114" s="26"/>
      <c r="Q114" s="26"/>
      <c r="R114" s="26"/>
      <c r="S114" s="26"/>
      <c r="T114" s="26"/>
    </row>
    <row r="115" spans="1:20" x14ac:dyDescent="0.2">
      <c r="A115" s="26"/>
      <c r="B115" s="26"/>
      <c r="C115" s="26"/>
      <c r="D115" s="26"/>
      <c r="E115" s="26"/>
      <c r="F115" s="26"/>
      <c r="G115" s="26"/>
      <c r="H115" s="26"/>
      <c r="I115" s="26"/>
      <c r="J115" s="26"/>
      <c r="K115" s="26"/>
      <c r="L115" s="26"/>
      <c r="M115" s="26"/>
      <c r="N115" s="26"/>
      <c r="O115" s="26"/>
      <c r="P115" s="26"/>
      <c r="Q115" s="26"/>
      <c r="R115" s="26"/>
      <c r="S115" s="26"/>
      <c r="T115" s="26"/>
    </row>
    <row r="116" spans="1:20" x14ac:dyDescent="0.2">
      <c r="A116" s="26"/>
      <c r="B116" s="26"/>
      <c r="C116" s="26"/>
      <c r="D116" s="26"/>
      <c r="E116" s="26"/>
      <c r="F116" s="26"/>
      <c r="G116" s="26"/>
      <c r="H116" s="26"/>
      <c r="I116" s="26"/>
      <c r="J116" s="26"/>
      <c r="K116" s="26"/>
      <c r="L116" s="26"/>
      <c r="M116" s="26"/>
      <c r="N116" s="26"/>
      <c r="O116" s="26"/>
      <c r="P116" s="26"/>
      <c r="Q116" s="26"/>
      <c r="R116" s="26"/>
      <c r="S116" s="26"/>
      <c r="T116" s="26"/>
    </row>
    <row r="117" spans="1:20" x14ac:dyDescent="0.2">
      <c r="A117" s="26"/>
      <c r="B117" s="26"/>
      <c r="C117" s="26"/>
      <c r="D117" s="26"/>
      <c r="E117" s="26"/>
      <c r="F117" s="26"/>
      <c r="G117" s="26"/>
      <c r="H117" s="26"/>
      <c r="I117" s="26"/>
      <c r="J117" s="26"/>
      <c r="K117" s="26"/>
      <c r="L117" s="26"/>
      <c r="M117" s="26"/>
      <c r="N117" s="26"/>
      <c r="O117" s="26"/>
      <c r="P117" s="26"/>
      <c r="Q117" s="26"/>
      <c r="R117" s="26"/>
      <c r="S117" s="26"/>
      <c r="T117" s="26"/>
    </row>
    <row r="118" spans="1:20" x14ac:dyDescent="0.2">
      <c r="A118" s="26"/>
      <c r="B118" s="26"/>
      <c r="C118" s="26"/>
      <c r="D118" s="26"/>
      <c r="E118" s="26"/>
      <c r="F118" s="26"/>
      <c r="G118" s="26"/>
      <c r="H118" s="26"/>
      <c r="I118" s="26"/>
      <c r="J118" s="26"/>
      <c r="K118" s="26"/>
      <c r="L118" s="26"/>
      <c r="M118" s="26"/>
      <c r="N118" s="26"/>
      <c r="O118" s="26"/>
      <c r="P118" s="26"/>
      <c r="Q118" s="26"/>
      <c r="R118" s="26"/>
      <c r="S118" s="26"/>
      <c r="T118" s="26"/>
    </row>
    <row r="119" spans="1:20" x14ac:dyDescent="0.2">
      <c r="A119" s="26"/>
      <c r="B119" s="26"/>
      <c r="C119" s="26"/>
      <c r="D119" s="26"/>
      <c r="E119" s="26"/>
      <c r="F119" s="26"/>
      <c r="G119" s="26"/>
      <c r="H119" s="26"/>
      <c r="I119" s="26"/>
      <c r="J119" s="26"/>
      <c r="K119" s="26"/>
      <c r="L119" s="26"/>
      <c r="M119" s="26"/>
      <c r="N119" s="26"/>
      <c r="O119" s="26"/>
      <c r="P119" s="26"/>
      <c r="Q119" s="26"/>
      <c r="R119" s="26"/>
      <c r="S119" s="26"/>
      <c r="T119" s="26"/>
    </row>
    <row r="120" spans="1:20" x14ac:dyDescent="0.2">
      <c r="A120" s="26"/>
      <c r="B120" s="26"/>
      <c r="C120" s="26"/>
      <c r="D120" s="26"/>
      <c r="E120" s="26"/>
      <c r="F120" s="26"/>
      <c r="G120" s="26"/>
      <c r="H120" s="26"/>
      <c r="I120" s="26"/>
      <c r="J120" s="26"/>
      <c r="K120" s="26"/>
      <c r="L120" s="26"/>
      <c r="M120" s="26"/>
      <c r="N120" s="26"/>
      <c r="O120" s="26"/>
      <c r="P120" s="26"/>
      <c r="Q120" s="26"/>
      <c r="R120" s="26"/>
      <c r="S120" s="26"/>
      <c r="T120" s="26"/>
    </row>
    <row r="121" spans="1:20" x14ac:dyDescent="0.2">
      <c r="A121" s="26"/>
      <c r="B121" s="26"/>
      <c r="C121" s="26"/>
      <c r="D121" s="26"/>
      <c r="E121" s="26"/>
      <c r="F121" s="26"/>
      <c r="G121" s="26"/>
      <c r="H121" s="26"/>
      <c r="I121" s="26"/>
      <c r="J121" s="26"/>
      <c r="K121" s="26"/>
      <c r="L121" s="26"/>
      <c r="M121" s="26"/>
      <c r="N121" s="26"/>
      <c r="O121" s="26"/>
      <c r="P121" s="26"/>
      <c r="Q121" s="26"/>
      <c r="R121" s="26"/>
      <c r="S121" s="26"/>
      <c r="T121" s="26"/>
    </row>
    <row r="122" spans="1:20" x14ac:dyDescent="0.2">
      <c r="A122" s="26"/>
      <c r="B122" s="26"/>
      <c r="C122" s="26"/>
      <c r="D122" s="26"/>
      <c r="E122" s="26"/>
      <c r="F122" s="26"/>
      <c r="G122" s="26"/>
      <c r="H122" s="26"/>
      <c r="I122" s="26"/>
      <c r="J122" s="26"/>
      <c r="K122" s="26"/>
      <c r="L122" s="26"/>
      <c r="M122" s="26"/>
      <c r="N122" s="26"/>
      <c r="O122" s="26"/>
      <c r="P122" s="26"/>
      <c r="Q122" s="26"/>
      <c r="R122" s="26"/>
      <c r="S122" s="26"/>
      <c r="T122" s="26"/>
    </row>
    <row r="123" spans="1:20" x14ac:dyDescent="0.2">
      <c r="A123" s="26"/>
      <c r="B123" s="26"/>
      <c r="C123" s="26"/>
      <c r="D123" s="26"/>
      <c r="E123" s="26"/>
      <c r="F123" s="26"/>
      <c r="G123" s="26"/>
      <c r="H123" s="26"/>
      <c r="I123" s="26"/>
      <c r="J123" s="26"/>
      <c r="K123" s="26"/>
      <c r="L123" s="26"/>
      <c r="M123" s="26"/>
      <c r="N123" s="26"/>
      <c r="O123" s="26"/>
      <c r="P123" s="26"/>
      <c r="Q123" s="26"/>
      <c r="R123" s="26"/>
      <c r="S123" s="26"/>
      <c r="T123" s="26"/>
    </row>
    <row r="124" spans="1:20" x14ac:dyDescent="0.2">
      <c r="A124" s="26"/>
      <c r="B124" s="26"/>
      <c r="C124" s="26"/>
      <c r="D124" s="26"/>
      <c r="E124" s="26"/>
      <c r="F124" s="26"/>
      <c r="G124" s="26"/>
      <c r="H124" s="26"/>
      <c r="I124" s="26"/>
      <c r="J124" s="26"/>
      <c r="K124" s="26"/>
      <c r="L124" s="26"/>
      <c r="M124" s="26"/>
      <c r="N124" s="26"/>
      <c r="O124" s="26"/>
      <c r="P124" s="26"/>
      <c r="Q124" s="26"/>
      <c r="R124" s="26"/>
      <c r="S124" s="26"/>
      <c r="T124" s="26"/>
    </row>
    <row r="125" spans="1:20" x14ac:dyDescent="0.2">
      <c r="A125" s="26"/>
      <c r="B125" s="26"/>
      <c r="C125" s="26"/>
      <c r="D125" s="26"/>
      <c r="E125" s="26"/>
      <c r="F125" s="26"/>
      <c r="G125" s="26"/>
      <c r="H125" s="26"/>
      <c r="I125" s="26"/>
      <c r="J125" s="26"/>
      <c r="K125" s="26"/>
      <c r="L125" s="26"/>
      <c r="M125" s="26"/>
      <c r="N125" s="26"/>
      <c r="O125" s="26"/>
      <c r="P125" s="26"/>
      <c r="Q125" s="26"/>
      <c r="R125" s="26"/>
      <c r="S125" s="26"/>
      <c r="T125" s="26"/>
    </row>
    <row r="126" spans="1:20" x14ac:dyDescent="0.2">
      <c r="A126" s="26"/>
      <c r="B126" s="26"/>
      <c r="C126" s="26"/>
      <c r="D126" s="26"/>
      <c r="E126" s="26"/>
      <c r="F126" s="26"/>
      <c r="G126" s="26"/>
      <c r="H126" s="26"/>
      <c r="I126" s="26"/>
      <c r="J126" s="26"/>
      <c r="K126" s="26"/>
      <c r="L126" s="26"/>
      <c r="M126" s="26"/>
      <c r="N126" s="26"/>
      <c r="O126" s="26"/>
      <c r="P126" s="26"/>
      <c r="Q126" s="26"/>
      <c r="R126" s="26"/>
      <c r="S126" s="26"/>
      <c r="T126" s="26"/>
    </row>
    <row r="127" spans="1:20" x14ac:dyDescent="0.2">
      <c r="A127" s="26"/>
      <c r="B127" s="26"/>
      <c r="C127" s="26"/>
      <c r="D127" s="26"/>
      <c r="E127" s="26"/>
      <c r="F127" s="26"/>
      <c r="G127" s="26"/>
      <c r="H127" s="26"/>
      <c r="I127" s="26"/>
      <c r="J127" s="26"/>
      <c r="K127" s="26"/>
      <c r="L127" s="26"/>
      <c r="M127" s="26"/>
      <c r="N127" s="26"/>
      <c r="O127" s="26"/>
      <c r="P127" s="26"/>
      <c r="Q127" s="26"/>
      <c r="R127" s="26"/>
      <c r="S127" s="26"/>
      <c r="T127" s="26"/>
    </row>
    <row r="128" spans="1:20" x14ac:dyDescent="0.2">
      <c r="A128" s="26"/>
      <c r="B128" s="26"/>
      <c r="C128" s="26"/>
      <c r="D128" s="26"/>
      <c r="E128" s="26"/>
      <c r="F128" s="26"/>
      <c r="G128" s="26"/>
      <c r="H128" s="26"/>
      <c r="I128" s="26"/>
      <c r="J128" s="26"/>
      <c r="K128" s="26"/>
      <c r="L128" s="26"/>
      <c r="M128" s="26"/>
      <c r="N128" s="26"/>
      <c r="O128" s="26"/>
      <c r="P128" s="26"/>
      <c r="Q128" s="26"/>
      <c r="R128" s="26"/>
      <c r="S128" s="26"/>
      <c r="T128" s="26"/>
    </row>
    <row r="129" spans="1:20" x14ac:dyDescent="0.2">
      <c r="A129" s="26"/>
      <c r="B129" s="26"/>
      <c r="C129" s="26"/>
      <c r="D129" s="26"/>
      <c r="E129" s="26"/>
      <c r="F129" s="26"/>
      <c r="G129" s="26"/>
      <c r="H129" s="26"/>
      <c r="I129" s="26"/>
      <c r="J129" s="26"/>
      <c r="K129" s="26"/>
      <c r="L129" s="26"/>
      <c r="M129" s="26"/>
      <c r="N129" s="26"/>
      <c r="O129" s="26"/>
      <c r="P129" s="26"/>
      <c r="Q129" s="26"/>
      <c r="R129" s="26"/>
      <c r="S129" s="26"/>
      <c r="T129" s="26"/>
    </row>
    <row r="130" spans="1:20" x14ac:dyDescent="0.2">
      <c r="A130" s="26"/>
      <c r="B130" s="26"/>
      <c r="C130" s="26"/>
      <c r="D130" s="26"/>
      <c r="E130" s="26"/>
      <c r="F130" s="26"/>
      <c r="G130" s="26"/>
      <c r="H130" s="26"/>
      <c r="I130" s="26"/>
      <c r="J130" s="26"/>
      <c r="K130" s="26"/>
      <c r="L130" s="26"/>
      <c r="M130" s="26"/>
      <c r="N130" s="26"/>
      <c r="O130" s="26"/>
      <c r="P130" s="26"/>
      <c r="Q130" s="26"/>
      <c r="R130" s="26"/>
      <c r="S130" s="26"/>
      <c r="T130" s="26"/>
    </row>
    <row r="131" spans="1:20" x14ac:dyDescent="0.2">
      <c r="A131" s="26"/>
      <c r="B131" s="26"/>
      <c r="C131" s="26"/>
      <c r="D131" s="26"/>
      <c r="E131" s="26"/>
      <c r="F131" s="26"/>
      <c r="G131" s="26"/>
      <c r="H131" s="26"/>
      <c r="I131" s="26"/>
      <c r="J131" s="26"/>
      <c r="K131" s="26"/>
      <c r="L131" s="26"/>
      <c r="M131" s="26"/>
      <c r="N131" s="26"/>
      <c r="O131" s="26"/>
      <c r="P131" s="26"/>
      <c r="Q131" s="26"/>
      <c r="R131" s="26"/>
      <c r="S131" s="26"/>
      <c r="T131" s="26"/>
    </row>
    <row r="132" spans="1:20" x14ac:dyDescent="0.2">
      <c r="A132" s="26"/>
      <c r="B132" s="26"/>
      <c r="C132" s="26"/>
      <c r="D132" s="26"/>
      <c r="E132" s="26"/>
      <c r="F132" s="26"/>
      <c r="G132" s="26"/>
      <c r="H132" s="26"/>
      <c r="I132" s="26"/>
      <c r="J132" s="26"/>
      <c r="K132" s="26"/>
      <c r="L132" s="26"/>
      <c r="M132" s="26"/>
      <c r="N132" s="26"/>
      <c r="O132" s="26"/>
      <c r="P132" s="26"/>
      <c r="Q132" s="26"/>
      <c r="R132" s="26"/>
      <c r="S132" s="26"/>
      <c r="T132" s="26"/>
    </row>
    <row r="133" spans="1:20" x14ac:dyDescent="0.2">
      <c r="A133" s="26"/>
      <c r="B133" s="26"/>
      <c r="C133" s="26"/>
      <c r="D133" s="26"/>
      <c r="E133" s="26"/>
      <c r="F133" s="26"/>
      <c r="G133" s="26"/>
      <c r="H133" s="26"/>
      <c r="I133" s="26"/>
      <c r="J133" s="26"/>
      <c r="K133" s="26"/>
      <c r="L133" s="26"/>
      <c r="M133" s="26"/>
      <c r="N133" s="26"/>
      <c r="O133" s="26"/>
      <c r="P133" s="26"/>
      <c r="Q133" s="26"/>
      <c r="R133" s="26"/>
      <c r="S133" s="26"/>
      <c r="T133" s="26"/>
    </row>
    <row r="134" spans="1:20" x14ac:dyDescent="0.2">
      <c r="A134" s="26"/>
      <c r="B134" s="26"/>
      <c r="C134" s="26"/>
      <c r="D134" s="26"/>
      <c r="E134" s="26"/>
      <c r="F134" s="26"/>
      <c r="G134" s="26"/>
      <c r="H134" s="26"/>
      <c r="I134" s="26"/>
      <c r="J134" s="26"/>
      <c r="K134" s="26"/>
      <c r="L134" s="26"/>
      <c r="M134" s="26"/>
      <c r="N134" s="26"/>
      <c r="O134" s="26"/>
      <c r="P134" s="26"/>
      <c r="Q134" s="26"/>
      <c r="R134" s="26"/>
      <c r="S134" s="26"/>
      <c r="T134" s="26"/>
    </row>
    <row r="135" spans="1:20" x14ac:dyDescent="0.2">
      <c r="A135" s="26"/>
      <c r="B135" s="26"/>
      <c r="C135" s="26"/>
      <c r="D135" s="26"/>
      <c r="E135" s="26"/>
      <c r="F135" s="26"/>
      <c r="G135" s="26"/>
      <c r="H135" s="26"/>
      <c r="I135" s="26"/>
      <c r="J135" s="26"/>
      <c r="K135" s="26"/>
      <c r="L135" s="26"/>
      <c r="M135" s="26"/>
      <c r="N135" s="26"/>
      <c r="O135" s="26"/>
      <c r="P135" s="26"/>
      <c r="Q135" s="26"/>
      <c r="R135" s="26"/>
      <c r="S135" s="26"/>
      <c r="T135" s="26"/>
    </row>
    <row r="136" spans="1:20" x14ac:dyDescent="0.2">
      <c r="A136" s="26"/>
      <c r="B136" s="26"/>
      <c r="C136" s="26"/>
      <c r="D136" s="26"/>
      <c r="E136" s="26"/>
      <c r="F136" s="26"/>
      <c r="G136" s="26"/>
      <c r="H136" s="26"/>
      <c r="I136" s="26"/>
      <c r="J136" s="26"/>
      <c r="K136" s="26"/>
      <c r="L136" s="26"/>
      <c r="M136" s="26"/>
      <c r="N136" s="26"/>
      <c r="O136" s="26"/>
      <c r="P136" s="26"/>
      <c r="Q136" s="26"/>
      <c r="R136" s="26"/>
      <c r="S136" s="26"/>
      <c r="T136" s="26"/>
    </row>
    <row r="137" spans="1:20" x14ac:dyDescent="0.2">
      <c r="A137" s="26"/>
      <c r="B137" s="26"/>
      <c r="C137" s="26"/>
      <c r="D137" s="26"/>
      <c r="E137" s="26"/>
      <c r="F137" s="26"/>
      <c r="G137" s="26"/>
      <c r="H137" s="26"/>
      <c r="I137" s="26"/>
      <c r="J137" s="26"/>
      <c r="K137" s="26"/>
      <c r="L137" s="26"/>
      <c r="M137" s="26"/>
      <c r="N137" s="26"/>
      <c r="O137" s="26"/>
      <c r="P137" s="26"/>
      <c r="Q137" s="26"/>
      <c r="R137" s="26"/>
      <c r="S137" s="26"/>
      <c r="T137" s="26"/>
    </row>
    <row r="138" spans="1:20" x14ac:dyDescent="0.2">
      <c r="A138" s="26"/>
      <c r="B138" s="26"/>
      <c r="C138" s="26"/>
      <c r="D138" s="26"/>
      <c r="E138" s="26"/>
      <c r="F138" s="26"/>
      <c r="G138" s="26"/>
      <c r="H138" s="26"/>
      <c r="I138" s="26"/>
      <c r="J138" s="26"/>
      <c r="K138" s="26"/>
      <c r="L138" s="26"/>
      <c r="M138" s="26"/>
      <c r="N138" s="26"/>
      <c r="O138" s="26"/>
      <c r="P138" s="26"/>
      <c r="Q138" s="26"/>
      <c r="R138" s="26"/>
      <c r="S138" s="26"/>
      <c r="T138" s="26"/>
    </row>
    <row r="139" spans="1:20" x14ac:dyDescent="0.2">
      <c r="A139" s="26"/>
      <c r="B139" s="26"/>
      <c r="C139" s="26"/>
      <c r="D139" s="26"/>
      <c r="E139" s="26"/>
      <c r="F139" s="26"/>
      <c r="G139" s="26"/>
      <c r="H139" s="26"/>
      <c r="I139" s="26"/>
      <c r="J139" s="26"/>
      <c r="K139" s="26"/>
      <c r="L139" s="26"/>
      <c r="M139" s="26"/>
      <c r="N139" s="26"/>
      <c r="O139" s="26"/>
      <c r="P139" s="26"/>
      <c r="Q139" s="26"/>
      <c r="R139" s="26"/>
      <c r="S139" s="26"/>
      <c r="T139" s="26"/>
    </row>
    <row r="140" spans="1:20" x14ac:dyDescent="0.2">
      <c r="A140" s="26"/>
      <c r="B140" s="26"/>
      <c r="C140" s="26"/>
      <c r="D140" s="26"/>
      <c r="E140" s="26"/>
      <c r="F140" s="26"/>
      <c r="G140" s="26"/>
      <c r="H140" s="26"/>
      <c r="I140" s="26"/>
      <c r="J140" s="26"/>
      <c r="K140" s="26"/>
      <c r="L140" s="26"/>
      <c r="M140" s="26"/>
      <c r="N140" s="26"/>
      <c r="O140" s="26"/>
      <c r="P140" s="26"/>
      <c r="Q140" s="26"/>
      <c r="R140" s="26"/>
      <c r="S140" s="26"/>
      <c r="T140" s="26"/>
    </row>
    <row r="141" spans="1:20" x14ac:dyDescent="0.2">
      <c r="A141" s="26"/>
      <c r="B141" s="26"/>
      <c r="C141" s="26"/>
      <c r="D141" s="26"/>
      <c r="E141" s="26"/>
      <c r="F141" s="26"/>
      <c r="G141" s="26"/>
      <c r="H141" s="26"/>
      <c r="I141" s="26"/>
      <c r="J141" s="26"/>
      <c r="K141" s="26"/>
      <c r="L141" s="26"/>
      <c r="M141" s="26"/>
      <c r="N141" s="26"/>
      <c r="O141" s="26"/>
      <c r="P141" s="26"/>
      <c r="Q141" s="26"/>
      <c r="R141" s="26"/>
      <c r="S141" s="26"/>
      <c r="T141" s="26"/>
    </row>
    <row r="142" spans="1:20" x14ac:dyDescent="0.2">
      <c r="A142" s="26"/>
      <c r="B142" s="26"/>
      <c r="C142" s="26"/>
      <c r="D142" s="26"/>
      <c r="E142" s="26"/>
      <c r="F142" s="26"/>
      <c r="G142" s="26"/>
      <c r="H142" s="26"/>
      <c r="I142" s="26"/>
      <c r="J142" s="26"/>
      <c r="K142" s="26"/>
      <c r="L142" s="26"/>
      <c r="M142" s="26"/>
      <c r="N142" s="26"/>
      <c r="O142" s="26"/>
      <c r="P142" s="26"/>
      <c r="Q142" s="26"/>
      <c r="R142" s="26"/>
      <c r="S142" s="26"/>
      <c r="T142" s="26"/>
    </row>
    <row r="143" spans="1:20" x14ac:dyDescent="0.2">
      <c r="A143" s="26"/>
      <c r="B143" s="26"/>
      <c r="C143" s="26"/>
      <c r="D143" s="26"/>
      <c r="E143" s="26"/>
      <c r="F143" s="26"/>
      <c r="G143" s="26"/>
      <c r="H143" s="26"/>
      <c r="I143" s="26"/>
      <c r="J143" s="26"/>
      <c r="K143" s="26"/>
      <c r="L143" s="26"/>
      <c r="M143" s="26"/>
      <c r="N143" s="26"/>
      <c r="O143" s="26"/>
      <c r="P143" s="26"/>
      <c r="Q143" s="26"/>
      <c r="R143" s="26"/>
      <c r="S143" s="26"/>
      <c r="T143" s="26"/>
    </row>
    <row r="144" spans="1:20" x14ac:dyDescent="0.2">
      <c r="A144" s="26"/>
      <c r="B144" s="26"/>
      <c r="C144" s="26"/>
      <c r="D144" s="26"/>
      <c r="E144" s="26"/>
      <c r="F144" s="26"/>
      <c r="G144" s="26"/>
      <c r="H144" s="26"/>
      <c r="I144" s="26"/>
      <c r="J144" s="26"/>
      <c r="K144" s="26"/>
      <c r="L144" s="26"/>
      <c r="M144" s="26"/>
      <c r="N144" s="26"/>
      <c r="O144" s="26"/>
      <c r="P144" s="26"/>
      <c r="Q144" s="26"/>
      <c r="R144" s="26"/>
      <c r="S144" s="26"/>
      <c r="T144" s="26"/>
    </row>
    <row r="145" spans="1:20" x14ac:dyDescent="0.2">
      <c r="A145" s="26"/>
      <c r="B145" s="26"/>
      <c r="C145" s="26"/>
      <c r="D145" s="26"/>
      <c r="E145" s="26"/>
      <c r="F145" s="26"/>
      <c r="G145" s="26"/>
      <c r="H145" s="26"/>
      <c r="I145" s="26"/>
      <c r="J145" s="26"/>
      <c r="K145" s="26"/>
      <c r="L145" s="26"/>
      <c r="M145" s="26"/>
      <c r="N145" s="26"/>
      <c r="O145" s="26"/>
      <c r="P145" s="26"/>
      <c r="Q145" s="26"/>
      <c r="R145" s="26"/>
      <c r="S145" s="26"/>
      <c r="T145" s="26"/>
    </row>
    <row r="146" spans="1:20" x14ac:dyDescent="0.2">
      <c r="A146" s="26"/>
      <c r="B146" s="26"/>
      <c r="C146" s="26"/>
      <c r="D146" s="26"/>
      <c r="E146" s="26"/>
      <c r="F146" s="26"/>
      <c r="G146" s="26"/>
      <c r="H146" s="26"/>
      <c r="I146" s="26"/>
      <c r="J146" s="26"/>
      <c r="K146" s="26"/>
      <c r="L146" s="26"/>
      <c r="M146" s="26"/>
      <c r="N146" s="26"/>
      <c r="O146" s="26"/>
      <c r="P146" s="26"/>
      <c r="Q146" s="26"/>
      <c r="R146" s="26"/>
      <c r="S146" s="26"/>
      <c r="T146" s="26"/>
    </row>
    <row r="147" spans="1:20" x14ac:dyDescent="0.2">
      <c r="A147" s="26"/>
      <c r="B147" s="26"/>
      <c r="C147" s="26"/>
      <c r="D147" s="26"/>
      <c r="E147" s="26"/>
      <c r="F147" s="26"/>
      <c r="G147" s="26"/>
      <c r="H147" s="26"/>
      <c r="I147" s="26"/>
      <c r="J147" s="26"/>
      <c r="K147" s="26"/>
      <c r="L147" s="26"/>
      <c r="M147" s="26"/>
      <c r="N147" s="26"/>
      <c r="O147" s="26"/>
      <c r="P147" s="26"/>
      <c r="Q147" s="26"/>
      <c r="R147" s="26"/>
      <c r="S147" s="26"/>
      <c r="T147" s="26"/>
    </row>
    <row r="148" spans="1:20" x14ac:dyDescent="0.2">
      <c r="A148" s="26"/>
      <c r="B148" s="26"/>
      <c r="C148" s="26"/>
      <c r="D148" s="26"/>
      <c r="E148" s="26"/>
      <c r="F148" s="26"/>
      <c r="G148" s="26"/>
      <c r="H148" s="26"/>
      <c r="I148" s="26"/>
      <c r="J148" s="26"/>
      <c r="K148" s="26"/>
      <c r="L148" s="26"/>
      <c r="M148" s="26"/>
      <c r="N148" s="26"/>
      <c r="O148" s="26"/>
      <c r="P148" s="26"/>
      <c r="Q148" s="26"/>
      <c r="R148" s="26"/>
      <c r="S148" s="26"/>
      <c r="T148" s="26"/>
    </row>
    <row r="149" spans="1:20" x14ac:dyDescent="0.2">
      <c r="A149" s="26"/>
      <c r="B149" s="26"/>
      <c r="C149" s="26"/>
      <c r="D149" s="26"/>
      <c r="E149" s="26"/>
      <c r="F149" s="26"/>
      <c r="G149" s="26"/>
      <c r="H149" s="26"/>
      <c r="I149" s="26"/>
      <c r="J149" s="26"/>
      <c r="K149" s="26"/>
      <c r="L149" s="26"/>
      <c r="M149" s="26"/>
      <c r="N149" s="26"/>
      <c r="O149" s="26"/>
      <c r="P149" s="26"/>
      <c r="Q149" s="26"/>
      <c r="R149" s="26"/>
      <c r="S149" s="26"/>
      <c r="T149" s="26"/>
    </row>
    <row r="150" spans="1:20" x14ac:dyDescent="0.2">
      <c r="A150" s="26"/>
      <c r="B150" s="26"/>
      <c r="C150" s="26"/>
      <c r="D150" s="26"/>
      <c r="E150" s="26"/>
      <c r="F150" s="26"/>
      <c r="G150" s="26"/>
      <c r="H150" s="26"/>
      <c r="I150" s="26"/>
      <c r="J150" s="26"/>
      <c r="K150" s="26"/>
      <c r="L150" s="26"/>
      <c r="M150" s="26"/>
      <c r="N150" s="26"/>
      <c r="O150" s="26"/>
      <c r="P150" s="26"/>
      <c r="Q150" s="26"/>
      <c r="R150" s="26"/>
      <c r="S150" s="26"/>
      <c r="T150" s="26"/>
    </row>
    <row r="151" spans="1:20" x14ac:dyDescent="0.2">
      <c r="A151" s="26"/>
      <c r="B151" s="26"/>
      <c r="C151" s="26"/>
      <c r="D151" s="26"/>
      <c r="E151" s="26"/>
      <c r="F151" s="26"/>
      <c r="G151" s="26"/>
      <c r="H151" s="26"/>
      <c r="I151" s="26"/>
      <c r="J151" s="26"/>
      <c r="K151" s="26"/>
      <c r="L151" s="26"/>
      <c r="M151" s="26"/>
      <c r="N151" s="26"/>
      <c r="O151" s="26"/>
      <c r="P151" s="26"/>
      <c r="Q151" s="26"/>
      <c r="R151" s="26"/>
      <c r="S151" s="26"/>
      <c r="T151" s="26"/>
    </row>
    <row r="152" spans="1:20" x14ac:dyDescent="0.2">
      <c r="A152" s="26"/>
      <c r="B152" s="26"/>
      <c r="C152" s="26"/>
      <c r="D152" s="26"/>
      <c r="E152" s="26"/>
      <c r="F152" s="26"/>
      <c r="G152" s="26"/>
      <c r="H152" s="26"/>
      <c r="I152" s="26"/>
      <c r="J152" s="26"/>
      <c r="K152" s="26"/>
      <c r="L152" s="26"/>
      <c r="M152" s="26"/>
      <c r="N152" s="26"/>
      <c r="O152" s="26"/>
      <c r="P152" s="26"/>
      <c r="Q152" s="26"/>
      <c r="R152" s="26"/>
      <c r="S152" s="26"/>
      <c r="T152" s="26"/>
    </row>
    <row r="153" spans="1:20" x14ac:dyDescent="0.2">
      <c r="A153" s="26"/>
      <c r="B153" s="26"/>
      <c r="C153" s="26"/>
      <c r="D153" s="26"/>
      <c r="E153" s="26"/>
      <c r="F153" s="26"/>
      <c r="G153" s="26"/>
      <c r="H153" s="26"/>
      <c r="I153" s="26"/>
      <c r="J153" s="26"/>
      <c r="K153" s="26"/>
      <c r="L153" s="26"/>
      <c r="M153" s="26"/>
      <c r="N153" s="26"/>
      <c r="O153" s="26"/>
      <c r="P153" s="26"/>
      <c r="Q153" s="26"/>
      <c r="R153" s="26"/>
      <c r="S153" s="26"/>
      <c r="T153" s="26"/>
    </row>
    <row r="154" spans="1:20" x14ac:dyDescent="0.2">
      <c r="A154" s="26"/>
      <c r="B154" s="26"/>
      <c r="C154" s="26"/>
      <c r="D154" s="26"/>
      <c r="E154" s="26"/>
      <c r="F154" s="26"/>
      <c r="G154" s="26"/>
      <c r="H154" s="26"/>
      <c r="I154" s="26"/>
      <c r="J154" s="26"/>
      <c r="K154" s="26"/>
      <c r="L154" s="26"/>
      <c r="M154" s="26"/>
      <c r="N154" s="26"/>
      <c r="O154" s="26"/>
      <c r="P154" s="26"/>
      <c r="Q154" s="26"/>
      <c r="R154" s="26"/>
      <c r="S154" s="26"/>
      <c r="T154" s="26"/>
    </row>
  </sheetData>
  <phoneticPr fontId="0" type="noConversion"/>
  <conditionalFormatting sqref="C27">
    <cfRule type="cellIs" dxfId="227" priority="223" stopIfTrue="1" operator="between">
      <formula>C$38*0.8</formula>
      <formula>C$38*1.2</formula>
    </cfRule>
    <cfRule type="cellIs" dxfId="226" priority="224" stopIfTrue="1" operator="lessThan">
      <formula>C$38*0.8</formula>
    </cfRule>
    <cfRule type="cellIs" dxfId="225" priority="225" stopIfTrue="1" operator="greaterThan">
      <formula>C$38*1.2</formula>
    </cfRule>
  </conditionalFormatting>
  <conditionalFormatting sqref="D27">
    <cfRule type="cellIs" dxfId="224" priority="220" stopIfTrue="1" operator="between">
      <formula>D$38*0.8</formula>
      <formula>D$38*1.2</formula>
    </cfRule>
    <cfRule type="cellIs" dxfId="223" priority="221" stopIfTrue="1" operator="lessThan">
      <formula>D$38*0.8</formula>
    </cfRule>
    <cfRule type="cellIs" dxfId="222" priority="222" stopIfTrue="1" operator="greaterThan">
      <formula>D$38*1.2</formula>
    </cfRule>
  </conditionalFormatting>
  <conditionalFormatting sqref="E27">
    <cfRule type="cellIs" dxfId="221" priority="217" stopIfTrue="1" operator="between">
      <formula>E$38*0.8</formula>
      <formula>E$38*1.2</formula>
    </cfRule>
    <cfRule type="cellIs" dxfId="220" priority="218" stopIfTrue="1" operator="lessThan">
      <formula>E$38*0.8</formula>
    </cfRule>
    <cfRule type="cellIs" dxfId="219" priority="219" stopIfTrue="1" operator="greaterThan">
      <formula>E$38*1.2</formula>
    </cfRule>
  </conditionalFormatting>
  <conditionalFormatting sqref="F27">
    <cfRule type="cellIs" dxfId="218" priority="214" stopIfTrue="1" operator="between">
      <formula>F$38*0.8</formula>
      <formula>F$38*1.2</formula>
    </cfRule>
    <cfRule type="cellIs" dxfId="217" priority="215" stopIfTrue="1" operator="lessThan">
      <formula>F$38*0.8</formula>
    </cfRule>
    <cfRule type="cellIs" dxfId="216" priority="216" stopIfTrue="1" operator="greaterThan">
      <formula>F$38*1.2</formula>
    </cfRule>
  </conditionalFormatting>
  <conditionalFormatting sqref="G27">
    <cfRule type="cellIs" dxfId="215" priority="211" stopIfTrue="1" operator="between">
      <formula>G$38*0.8</formula>
      <formula>G$38*1.2</formula>
    </cfRule>
    <cfRule type="cellIs" dxfId="214" priority="212" stopIfTrue="1" operator="lessThan">
      <formula>G$38*0.8</formula>
    </cfRule>
    <cfRule type="cellIs" dxfId="213" priority="213" stopIfTrue="1" operator="greaterThan">
      <formula>G$38*1.2</formula>
    </cfRule>
  </conditionalFormatting>
  <conditionalFormatting sqref="H27">
    <cfRule type="cellIs" dxfId="212" priority="208" stopIfTrue="1" operator="between">
      <formula>H$38*0.8</formula>
      <formula>H$38*1.2</formula>
    </cfRule>
    <cfRule type="cellIs" dxfId="211" priority="209" stopIfTrue="1" operator="lessThan">
      <formula>H$38*0.8</formula>
    </cfRule>
    <cfRule type="cellIs" dxfId="210" priority="210" stopIfTrue="1" operator="greaterThan">
      <formula>H$38*1.2</formula>
    </cfRule>
  </conditionalFormatting>
  <conditionalFormatting sqref="I27">
    <cfRule type="cellIs" dxfId="209" priority="205" stopIfTrue="1" operator="between">
      <formula>I$38*0.8</formula>
      <formula>I$38*1.2</formula>
    </cfRule>
    <cfRule type="cellIs" dxfId="208" priority="206" stopIfTrue="1" operator="lessThan">
      <formula>I$38*0.8</formula>
    </cfRule>
    <cfRule type="cellIs" dxfId="207" priority="207" stopIfTrue="1" operator="greaterThan">
      <formula>I$38*1.2</formula>
    </cfRule>
  </conditionalFormatting>
  <conditionalFormatting sqref="J27">
    <cfRule type="cellIs" dxfId="206" priority="202" stopIfTrue="1" operator="between">
      <formula>J$38*0.8</formula>
      <formula>J$38*1.2</formula>
    </cfRule>
    <cfRule type="cellIs" dxfId="205" priority="203" stopIfTrue="1" operator="lessThan">
      <formula>J$38*0.8</formula>
    </cfRule>
    <cfRule type="cellIs" dxfId="204" priority="204" stopIfTrue="1" operator="greaterThan">
      <formula>J$38*1.2</formula>
    </cfRule>
  </conditionalFormatting>
  <conditionalFormatting sqref="K27">
    <cfRule type="cellIs" dxfId="203" priority="199" stopIfTrue="1" operator="between">
      <formula>K$38*0.8</formula>
      <formula>K$38*1.2</formula>
    </cfRule>
    <cfRule type="cellIs" dxfId="202" priority="200" stopIfTrue="1" operator="lessThan">
      <formula>K$38*0.8</formula>
    </cfRule>
    <cfRule type="cellIs" dxfId="201" priority="201" stopIfTrue="1" operator="greaterThan">
      <formula>K$38*1.2</formula>
    </cfRule>
  </conditionalFormatting>
  <conditionalFormatting sqref="L27:Q27">
    <cfRule type="cellIs" dxfId="200" priority="196" stopIfTrue="1" operator="between">
      <formula>L$38*0.8</formula>
      <formula>L$38*1.2</formula>
    </cfRule>
    <cfRule type="cellIs" dxfId="199" priority="197" stopIfTrue="1" operator="lessThan">
      <formula>L$38*0.8</formula>
    </cfRule>
    <cfRule type="cellIs" dxfId="198" priority="198" stopIfTrue="1" operator="greaterThan">
      <formula>L$38*1.2</formula>
    </cfRule>
  </conditionalFormatting>
  <conditionalFormatting sqref="M27:Q27">
    <cfRule type="cellIs" dxfId="197" priority="193" stopIfTrue="1" operator="between">
      <formula>M$38*0.8</formula>
      <formula>M$38*1.2</formula>
    </cfRule>
    <cfRule type="cellIs" dxfId="196" priority="194" stopIfTrue="1" operator="lessThan">
      <formula>M$38*0.8</formula>
    </cfRule>
    <cfRule type="cellIs" dxfId="195" priority="195" stopIfTrue="1" operator="greaterThan">
      <formula>M$38*1.2</formula>
    </cfRule>
  </conditionalFormatting>
  <conditionalFormatting sqref="D27">
    <cfRule type="cellIs" dxfId="194" priority="190" stopIfTrue="1" operator="between">
      <formula>D$38*0.8</formula>
      <formula>D$38*1.2</formula>
    </cfRule>
    <cfRule type="cellIs" dxfId="193" priority="191" stopIfTrue="1" operator="lessThan">
      <formula>D$38*0.8</formula>
    </cfRule>
    <cfRule type="cellIs" dxfId="192" priority="192" stopIfTrue="1" operator="greaterThan">
      <formula>D$38*1.2</formula>
    </cfRule>
  </conditionalFormatting>
  <conditionalFormatting sqref="E27">
    <cfRule type="cellIs" dxfId="191" priority="187" stopIfTrue="1" operator="between">
      <formula>E$38*0.8</formula>
      <formula>E$38*1.2</formula>
    </cfRule>
    <cfRule type="cellIs" dxfId="190" priority="188" stopIfTrue="1" operator="lessThan">
      <formula>E$38*0.8</formula>
    </cfRule>
    <cfRule type="cellIs" dxfId="189" priority="189" stopIfTrue="1" operator="greaterThan">
      <formula>E$38*1.2</formula>
    </cfRule>
  </conditionalFormatting>
  <conditionalFormatting sqref="E27">
    <cfRule type="cellIs" dxfId="188" priority="184" stopIfTrue="1" operator="between">
      <formula>E$38*0.8</formula>
      <formula>E$38*1.2</formula>
    </cfRule>
    <cfRule type="cellIs" dxfId="187" priority="185" stopIfTrue="1" operator="lessThan">
      <formula>E$38*0.8</formula>
    </cfRule>
    <cfRule type="cellIs" dxfId="186" priority="186" stopIfTrue="1" operator="greaterThan">
      <formula>E$38*1.2</formula>
    </cfRule>
  </conditionalFormatting>
  <conditionalFormatting sqref="F27">
    <cfRule type="cellIs" dxfId="185" priority="181" stopIfTrue="1" operator="between">
      <formula>F$38*0.8</formula>
      <formula>F$38*1.2</formula>
    </cfRule>
    <cfRule type="cellIs" dxfId="184" priority="182" stopIfTrue="1" operator="lessThan">
      <formula>F$38*0.8</formula>
    </cfRule>
    <cfRule type="cellIs" dxfId="183" priority="183" stopIfTrue="1" operator="greaterThan">
      <formula>F$38*1.2</formula>
    </cfRule>
  </conditionalFormatting>
  <conditionalFormatting sqref="F27">
    <cfRule type="cellIs" dxfId="182" priority="178" stopIfTrue="1" operator="between">
      <formula>F$38*0.8</formula>
      <formula>F$38*1.2</formula>
    </cfRule>
    <cfRule type="cellIs" dxfId="181" priority="179" stopIfTrue="1" operator="lessThan">
      <formula>F$38*0.8</formula>
    </cfRule>
    <cfRule type="cellIs" dxfId="180" priority="180" stopIfTrue="1" operator="greaterThan">
      <formula>F$38*1.2</formula>
    </cfRule>
  </conditionalFormatting>
  <conditionalFormatting sqref="F27">
    <cfRule type="cellIs" dxfId="179" priority="175" stopIfTrue="1" operator="between">
      <formula>F$38*0.8</formula>
      <formula>F$38*1.2</formula>
    </cfRule>
    <cfRule type="cellIs" dxfId="178" priority="176" stopIfTrue="1" operator="lessThan">
      <formula>F$38*0.8</formula>
    </cfRule>
    <cfRule type="cellIs" dxfId="177" priority="177" stopIfTrue="1" operator="greaterThan">
      <formula>F$38*1.2</formula>
    </cfRule>
  </conditionalFormatting>
  <conditionalFormatting sqref="G27">
    <cfRule type="cellIs" dxfId="176" priority="172" stopIfTrue="1" operator="between">
      <formula>G$38*0.8</formula>
      <formula>G$38*1.2</formula>
    </cfRule>
    <cfRule type="cellIs" dxfId="175" priority="173" stopIfTrue="1" operator="lessThan">
      <formula>G$38*0.8</formula>
    </cfRule>
    <cfRule type="cellIs" dxfId="174" priority="174" stopIfTrue="1" operator="greaterThan">
      <formula>G$38*1.2</formula>
    </cfRule>
  </conditionalFormatting>
  <conditionalFormatting sqref="G27">
    <cfRule type="cellIs" dxfId="173" priority="169" stopIfTrue="1" operator="between">
      <formula>G$38*0.8</formula>
      <formula>G$38*1.2</formula>
    </cfRule>
    <cfRule type="cellIs" dxfId="172" priority="170" stopIfTrue="1" operator="lessThan">
      <formula>G$38*0.8</formula>
    </cfRule>
    <cfRule type="cellIs" dxfId="171" priority="171" stopIfTrue="1" operator="greaterThan">
      <formula>G$38*1.2</formula>
    </cfRule>
  </conditionalFormatting>
  <conditionalFormatting sqref="G27">
    <cfRule type="cellIs" dxfId="170" priority="166" stopIfTrue="1" operator="between">
      <formula>G$38*0.8</formula>
      <formula>G$38*1.2</formula>
    </cfRule>
    <cfRule type="cellIs" dxfId="169" priority="167" stopIfTrue="1" operator="lessThan">
      <formula>G$38*0.8</formula>
    </cfRule>
    <cfRule type="cellIs" dxfId="168" priority="168" stopIfTrue="1" operator="greaterThan">
      <formula>G$38*1.2</formula>
    </cfRule>
  </conditionalFormatting>
  <conditionalFormatting sqref="G27">
    <cfRule type="cellIs" dxfId="167" priority="163" stopIfTrue="1" operator="between">
      <formula>G$38*0.8</formula>
      <formula>G$38*1.2</formula>
    </cfRule>
    <cfRule type="cellIs" dxfId="166" priority="164" stopIfTrue="1" operator="lessThan">
      <formula>G$38*0.8</formula>
    </cfRule>
    <cfRule type="cellIs" dxfId="165" priority="165" stopIfTrue="1" operator="greaterThan">
      <formula>G$38*1.2</formula>
    </cfRule>
  </conditionalFormatting>
  <conditionalFormatting sqref="H27">
    <cfRule type="cellIs" dxfId="164" priority="160" stopIfTrue="1" operator="between">
      <formula>H$38*0.8</formula>
      <formula>H$38*1.2</formula>
    </cfRule>
    <cfRule type="cellIs" dxfId="163" priority="161" stopIfTrue="1" operator="lessThan">
      <formula>H$38*0.8</formula>
    </cfRule>
    <cfRule type="cellIs" dxfId="162" priority="162" stopIfTrue="1" operator="greaterThan">
      <formula>H$38*1.2</formula>
    </cfRule>
  </conditionalFormatting>
  <conditionalFormatting sqref="H27">
    <cfRule type="cellIs" dxfId="161" priority="157" stopIfTrue="1" operator="between">
      <formula>H$38*0.8</formula>
      <formula>H$38*1.2</formula>
    </cfRule>
    <cfRule type="cellIs" dxfId="160" priority="158" stopIfTrue="1" operator="lessThan">
      <formula>H$38*0.8</formula>
    </cfRule>
    <cfRule type="cellIs" dxfId="159" priority="159" stopIfTrue="1" operator="greaterThan">
      <formula>H$38*1.2</formula>
    </cfRule>
  </conditionalFormatting>
  <conditionalFormatting sqref="H27">
    <cfRule type="cellIs" dxfId="158" priority="154" stopIfTrue="1" operator="between">
      <formula>H$38*0.8</formula>
      <formula>H$38*1.2</formula>
    </cfRule>
    <cfRule type="cellIs" dxfId="157" priority="155" stopIfTrue="1" operator="lessThan">
      <formula>H$38*0.8</formula>
    </cfRule>
    <cfRule type="cellIs" dxfId="156" priority="156" stopIfTrue="1" operator="greaterThan">
      <formula>H$38*1.2</formula>
    </cfRule>
  </conditionalFormatting>
  <conditionalFormatting sqref="H27">
    <cfRule type="cellIs" dxfId="155" priority="151" stopIfTrue="1" operator="between">
      <formula>H$38*0.8</formula>
      <formula>H$38*1.2</formula>
    </cfRule>
    <cfRule type="cellIs" dxfId="154" priority="152" stopIfTrue="1" operator="lessThan">
      <formula>H$38*0.8</formula>
    </cfRule>
    <cfRule type="cellIs" dxfId="153" priority="153" stopIfTrue="1" operator="greaterThan">
      <formula>H$38*1.2</formula>
    </cfRule>
  </conditionalFormatting>
  <conditionalFormatting sqref="H27">
    <cfRule type="cellIs" dxfId="152" priority="148" stopIfTrue="1" operator="between">
      <formula>H$38*0.8</formula>
      <formula>H$38*1.2</formula>
    </cfRule>
    <cfRule type="cellIs" dxfId="151" priority="149" stopIfTrue="1" operator="lessThan">
      <formula>H$38*0.8</formula>
    </cfRule>
    <cfRule type="cellIs" dxfId="150" priority="150" stopIfTrue="1" operator="greaterThan">
      <formula>H$38*1.2</formula>
    </cfRule>
  </conditionalFormatting>
  <conditionalFormatting sqref="I27">
    <cfRule type="cellIs" dxfId="149" priority="145" stopIfTrue="1" operator="between">
      <formula>I$38*0.8</formula>
      <formula>I$38*1.2</formula>
    </cfRule>
    <cfRule type="cellIs" dxfId="148" priority="146" stopIfTrue="1" operator="lessThan">
      <formula>I$38*0.8</formula>
    </cfRule>
    <cfRule type="cellIs" dxfId="147" priority="147" stopIfTrue="1" operator="greaterThan">
      <formula>I$38*1.2</formula>
    </cfRule>
  </conditionalFormatting>
  <conditionalFormatting sqref="I27">
    <cfRule type="cellIs" dxfId="146" priority="142" stopIfTrue="1" operator="between">
      <formula>I$38*0.8</formula>
      <formula>I$38*1.2</formula>
    </cfRule>
    <cfRule type="cellIs" dxfId="145" priority="143" stopIfTrue="1" operator="lessThan">
      <formula>I$38*0.8</formula>
    </cfRule>
    <cfRule type="cellIs" dxfId="144" priority="144" stopIfTrue="1" operator="greaterThan">
      <formula>I$38*1.2</formula>
    </cfRule>
  </conditionalFormatting>
  <conditionalFormatting sqref="I27">
    <cfRule type="cellIs" dxfId="143" priority="139" stopIfTrue="1" operator="between">
      <formula>I$38*0.8</formula>
      <formula>I$38*1.2</formula>
    </cfRule>
    <cfRule type="cellIs" dxfId="142" priority="140" stopIfTrue="1" operator="lessThan">
      <formula>I$38*0.8</formula>
    </cfRule>
    <cfRule type="cellIs" dxfId="141" priority="141" stopIfTrue="1" operator="greaterThan">
      <formula>I$38*1.2</formula>
    </cfRule>
  </conditionalFormatting>
  <conditionalFormatting sqref="I27">
    <cfRule type="cellIs" dxfId="140" priority="136" stopIfTrue="1" operator="between">
      <formula>I$38*0.8</formula>
      <formula>I$38*1.2</formula>
    </cfRule>
    <cfRule type="cellIs" dxfId="139" priority="137" stopIfTrue="1" operator="lessThan">
      <formula>I$38*0.8</formula>
    </cfRule>
    <cfRule type="cellIs" dxfId="138" priority="138" stopIfTrue="1" operator="greaterThan">
      <formula>I$38*1.2</formula>
    </cfRule>
  </conditionalFormatting>
  <conditionalFormatting sqref="I27">
    <cfRule type="cellIs" dxfId="137" priority="133" stopIfTrue="1" operator="between">
      <formula>I$38*0.8</formula>
      <formula>I$38*1.2</formula>
    </cfRule>
    <cfRule type="cellIs" dxfId="136" priority="134" stopIfTrue="1" operator="lessThan">
      <formula>I$38*0.8</formula>
    </cfRule>
    <cfRule type="cellIs" dxfId="135" priority="135" stopIfTrue="1" operator="greaterThan">
      <formula>I$38*1.2</formula>
    </cfRule>
  </conditionalFormatting>
  <conditionalFormatting sqref="I27">
    <cfRule type="cellIs" dxfId="134" priority="130" stopIfTrue="1" operator="between">
      <formula>I$38*0.8</formula>
      <formula>I$38*1.2</formula>
    </cfRule>
    <cfRule type="cellIs" dxfId="133" priority="131" stopIfTrue="1" operator="lessThan">
      <formula>I$38*0.8</formula>
    </cfRule>
    <cfRule type="cellIs" dxfId="132" priority="132" stopIfTrue="1" operator="greaterThan">
      <formula>I$38*1.2</formula>
    </cfRule>
  </conditionalFormatting>
  <conditionalFormatting sqref="J27">
    <cfRule type="cellIs" dxfId="131" priority="127" stopIfTrue="1" operator="between">
      <formula>J$38*0.8</formula>
      <formula>J$38*1.2</formula>
    </cfRule>
    <cfRule type="cellIs" dxfId="130" priority="128" stopIfTrue="1" operator="lessThan">
      <formula>J$38*0.8</formula>
    </cfRule>
    <cfRule type="cellIs" dxfId="129" priority="129" stopIfTrue="1" operator="greaterThan">
      <formula>J$38*1.2</formula>
    </cfRule>
  </conditionalFormatting>
  <conditionalFormatting sqref="J27">
    <cfRule type="cellIs" dxfId="128" priority="124" stopIfTrue="1" operator="between">
      <formula>J$38*0.8</formula>
      <formula>J$38*1.2</formula>
    </cfRule>
    <cfRule type="cellIs" dxfId="127" priority="125" stopIfTrue="1" operator="lessThan">
      <formula>J$38*0.8</formula>
    </cfRule>
    <cfRule type="cellIs" dxfId="126" priority="126" stopIfTrue="1" operator="greaterThan">
      <formula>J$38*1.2</formula>
    </cfRule>
  </conditionalFormatting>
  <conditionalFormatting sqref="J27">
    <cfRule type="cellIs" dxfId="125" priority="121" stopIfTrue="1" operator="between">
      <formula>J$38*0.8</formula>
      <formula>J$38*1.2</formula>
    </cfRule>
    <cfRule type="cellIs" dxfId="124" priority="122" stopIfTrue="1" operator="lessThan">
      <formula>J$38*0.8</formula>
    </cfRule>
    <cfRule type="cellIs" dxfId="123" priority="123" stopIfTrue="1" operator="greaterThan">
      <formula>J$38*1.2</formula>
    </cfRule>
  </conditionalFormatting>
  <conditionalFormatting sqref="J27">
    <cfRule type="cellIs" dxfId="122" priority="118" stopIfTrue="1" operator="between">
      <formula>J$38*0.8</formula>
      <formula>J$38*1.2</formula>
    </cfRule>
    <cfRule type="cellIs" dxfId="121" priority="119" stopIfTrue="1" operator="lessThan">
      <formula>J$38*0.8</formula>
    </cfRule>
    <cfRule type="cellIs" dxfId="120" priority="120" stopIfTrue="1" operator="greaterThan">
      <formula>J$38*1.2</formula>
    </cfRule>
  </conditionalFormatting>
  <conditionalFormatting sqref="J27">
    <cfRule type="cellIs" dxfId="119" priority="115" stopIfTrue="1" operator="between">
      <formula>J$38*0.8</formula>
      <formula>J$38*1.2</formula>
    </cfRule>
    <cfRule type="cellIs" dxfId="118" priority="116" stopIfTrue="1" operator="lessThan">
      <formula>J$38*0.8</formula>
    </cfRule>
    <cfRule type="cellIs" dxfId="117" priority="117" stopIfTrue="1" operator="greaterThan">
      <formula>J$38*1.2</formula>
    </cfRule>
  </conditionalFormatting>
  <conditionalFormatting sqref="J27">
    <cfRule type="cellIs" dxfId="116" priority="112" stopIfTrue="1" operator="between">
      <formula>J$38*0.8</formula>
      <formula>J$38*1.2</formula>
    </cfRule>
    <cfRule type="cellIs" dxfId="115" priority="113" stopIfTrue="1" operator="lessThan">
      <formula>J$38*0.8</formula>
    </cfRule>
    <cfRule type="cellIs" dxfId="114" priority="114" stopIfTrue="1" operator="greaterThan">
      <formula>J$38*1.2</formula>
    </cfRule>
  </conditionalFormatting>
  <conditionalFormatting sqref="J27">
    <cfRule type="cellIs" dxfId="113" priority="109" stopIfTrue="1" operator="between">
      <formula>J$38*0.8</formula>
      <formula>J$38*1.2</formula>
    </cfRule>
    <cfRule type="cellIs" dxfId="112" priority="110" stopIfTrue="1" operator="lessThan">
      <formula>J$38*0.8</formula>
    </cfRule>
    <cfRule type="cellIs" dxfId="111" priority="111" stopIfTrue="1" operator="greaterThan">
      <formula>J$38*1.2</formula>
    </cfRule>
  </conditionalFormatting>
  <conditionalFormatting sqref="K27">
    <cfRule type="cellIs" dxfId="110" priority="106" stopIfTrue="1" operator="between">
      <formula>K$38*0.8</formula>
      <formula>K$38*1.2</formula>
    </cfRule>
    <cfRule type="cellIs" dxfId="109" priority="107" stopIfTrue="1" operator="lessThan">
      <formula>K$38*0.8</formula>
    </cfRule>
    <cfRule type="cellIs" dxfId="108" priority="108" stopIfTrue="1" operator="greaterThan">
      <formula>K$38*1.2</formula>
    </cfRule>
  </conditionalFormatting>
  <conditionalFormatting sqref="K27">
    <cfRule type="cellIs" dxfId="107" priority="103" stopIfTrue="1" operator="between">
      <formula>K$38*0.8</formula>
      <formula>K$38*1.2</formula>
    </cfRule>
    <cfRule type="cellIs" dxfId="106" priority="104" stopIfTrue="1" operator="lessThan">
      <formula>K$38*0.8</formula>
    </cfRule>
    <cfRule type="cellIs" dxfId="105" priority="105" stopIfTrue="1" operator="greaterThan">
      <formula>K$38*1.2</formula>
    </cfRule>
  </conditionalFormatting>
  <conditionalFormatting sqref="K27">
    <cfRule type="cellIs" dxfId="104" priority="100" stopIfTrue="1" operator="between">
      <formula>K$38*0.8</formula>
      <formula>K$38*1.2</formula>
    </cfRule>
    <cfRule type="cellIs" dxfId="103" priority="101" stopIfTrue="1" operator="lessThan">
      <formula>K$38*0.8</formula>
    </cfRule>
    <cfRule type="cellIs" dxfId="102" priority="102" stopIfTrue="1" operator="greaterThan">
      <formula>K$38*1.2</formula>
    </cfRule>
  </conditionalFormatting>
  <conditionalFormatting sqref="K27">
    <cfRule type="cellIs" dxfId="101" priority="97" stopIfTrue="1" operator="between">
      <formula>K$38*0.8</formula>
      <formula>K$38*1.2</formula>
    </cfRule>
    <cfRule type="cellIs" dxfId="100" priority="98" stopIfTrue="1" operator="lessThan">
      <formula>K$38*0.8</formula>
    </cfRule>
    <cfRule type="cellIs" dxfId="99" priority="99" stopIfTrue="1" operator="greaterThan">
      <formula>K$38*1.2</formula>
    </cfRule>
  </conditionalFormatting>
  <conditionalFormatting sqref="K27">
    <cfRule type="cellIs" dxfId="98" priority="94" stopIfTrue="1" operator="between">
      <formula>K$38*0.8</formula>
      <formula>K$38*1.2</formula>
    </cfRule>
    <cfRule type="cellIs" dxfId="97" priority="95" stopIfTrue="1" operator="lessThan">
      <formula>K$38*0.8</formula>
    </cfRule>
    <cfRule type="cellIs" dxfId="96" priority="96" stopIfTrue="1" operator="greaterThan">
      <formula>K$38*1.2</formula>
    </cfRule>
  </conditionalFormatting>
  <conditionalFormatting sqref="K27">
    <cfRule type="cellIs" dxfId="95" priority="91" stopIfTrue="1" operator="between">
      <formula>K$38*0.8</formula>
      <formula>K$38*1.2</formula>
    </cfRule>
    <cfRule type="cellIs" dxfId="94" priority="92" stopIfTrue="1" operator="lessThan">
      <formula>K$38*0.8</formula>
    </cfRule>
    <cfRule type="cellIs" dxfId="93" priority="93" stopIfTrue="1" operator="greaterThan">
      <formula>K$38*1.2</formula>
    </cfRule>
  </conditionalFormatting>
  <conditionalFormatting sqref="K27">
    <cfRule type="cellIs" dxfId="92" priority="88" stopIfTrue="1" operator="between">
      <formula>K$38*0.8</formula>
      <formula>K$38*1.2</formula>
    </cfRule>
    <cfRule type="cellIs" dxfId="91" priority="89" stopIfTrue="1" operator="lessThan">
      <formula>K$38*0.8</formula>
    </cfRule>
    <cfRule type="cellIs" dxfId="90" priority="90" stopIfTrue="1" operator="greaterThan">
      <formula>K$38*1.2</formula>
    </cfRule>
  </conditionalFormatting>
  <conditionalFormatting sqref="K27">
    <cfRule type="cellIs" dxfId="89" priority="85" stopIfTrue="1" operator="between">
      <formula>K$38*0.8</formula>
      <formula>K$38*1.2</formula>
    </cfRule>
    <cfRule type="cellIs" dxfId="88" priority="86" stopIfTrue="1" operator="lessThan">
      <formula>K$38*0.8</formula>
    </cfRule>
    <cfRule type="cellIs" dxfId="87" priority="87" stopIfTrue="1" operator="greaterThan">
      <formula>K$38*1.2</formula>
    </cfRule>
  </conditionalFormatting>
  <conditionalFormatting sqref="L27:Q27">
    <cfRule type="cellIs" dxfId="86" priority="82" stopIfTrue="1" operator="between">
      <formula>L$38*0.8</formula>
      <formula>L$38*1.2</formula>
    </cfRule>
    <cfRule type="cellIs" dxfId="85" priority="83" stopIfTrue="1" operator="lessThan">
      <formula>L$38*0.8</formula>
    </cfRule>
    <cfRule type="cellIs" dxfId="84" priority="84" stopIfTrue="1" operator="greaterThan">
      <formula>L$38*1.2</formula>
    </cfRule>
  </conditionalFormatting>
  <conditionalFormatting sqref="L27:Q27">
    <cfRule type="cellIs" dxfId="83" priority="79" stopIfTrue="1" operator="between">
      <formula>L$38*0.8</formula>
      <formula>L$38*1.2</formula>
    </cfRule>
    <cfRule type="cellIs" dxfId="82" priority="80" stopIfTrue="1" operator="lessThan">
      <formula>L$38*0.8</formula>
    </cfRule>
    <cfRule type="cellIs" dxfId="81" priority="81" stopIfTrue="1" operator="greaterThan">
      <formula>L$38*1.2</formula>
    </cfRule>
  </conditionalFormatting>
  <conditionalFormatting sqref="L27:Q27">
    <cfRule type="cellIs" dxfId="80" priority="76" stopIfTrue="1" operator="between">
      <formula>L$38*0.8</formula>
      <formula>L$38*1.2</formula>
    </cfRule>
    <cfRule type="cellIs" dxfId="79" priority="77" stopIfTrue="1" operator="lessThan">
      <formula>L$38*0.8</formula>
    </cfRule>
    <cfRule type="cellIs" dxfId="78" priority="78" stopIfTrue="1" operator="greaterThan">
      <formula>L$38*1.2</formula>
    </cfRule>
  </conditionalFormatting>
  <conditionalFormatting sqref="L27:Q27">
    <cfRule type="cellIs" dxfId="77" priority="73" stopIfTrue="1" operator="between">
      <formula>L$38*0.8</formula>
      <formula>L$38*1.2</formula>
    </cfRule>
    <cfRule type="cellIs" dxfId="76" priority="74" stopIfTrue="1" operator="lessThan">
      <formula>L$38*0.8</formula>
    </cfRule>
    <cfRule type="cellIs" dxfId="75" priority="75" stopIfTrue="1" operator="greaterThan">
      <formula>L$38*1.2</formula>
    </cfRule>
  </conditionalFormatting>
  <conditionalFormatting sqref="L27:Q27">
    <cfRule type="cellIs" dxfId="74" priority="70" stopIfTrue="1" operator="between">
      <formula>L$38*0.8</formula>
      <formula>L$38*1.2</formula>
    </cfRule>
    <cfRule type="cellIs" dxfId="73" priority="71" stopIfTrue="1" operator="lessThan">
      <formula>L$38*0.8</formula>
    </cfRule>
    <cfRule type="cellIs" dxfId="72" priority="72" stopIfTrue="1" operator="greaterThan">
      <formula>L$38*1.2</formula>
    </cfRule>
  </conditionalFormatting>
  <conditionalFormatting sqref="L27:Q27">
    <cfRule type="cellIs" dxfId="71" priority="67" stopIfTrue="1" operator="between">
      <formula>L$38*0.8</formula>
      <formula>L$38*1.2</formula>
    </cfRule>
    <cfRule type="cellIs" dxfId="70" priority="68" stopIfTrue="1" operator="lessThan">
      <formula>L$38*0.8</formula>
    </cfRule>
    <cfRule type="cellIs" dxfId="69" priority="69" stopIfTrue="1" operator="greaterThan">
      <formula>L$38*1.2</formula>
    </cfRule>
  </conditionalFormatting>
  <conditionalFormatting sqref="L27:Q27">
    <cfRule type="cellIs" dxfId="68" priority="64" stopIfTrue="1" operator="between">
      <formula>L$38*0.8</formula>
      <formula>L$38*1.2</formula>
    </cfRule>
    <cfRule type="cellIs" dxfId="67" priority="65" stopIfTrue="1" operator="lessThan">
      <formula>L$38*0.8</formula>
    </cfRule>
    <cfRule type="cellIs" dxfId="66" priority="66" stopIfTrue="1" operator="greaterThan">
      <formula>L$38*1.2</formula>
    </cfRule>
  </conditionalFormatting>
  <conditionalFormatting sqref="L27:Q27">
    <cfRule type="cellIs" dxfId="65" priority="61" stopIfTrue="1" operator="between">
      <formula>L$38*0.8</formula>
      <formula>L$38*1.2</formula>
    </cfRule>
    <cfRule type="cellIs" dxfId="64" priority="62" stopIfTrue="1" operator="lessThan">
      <formula>L$38*0.8</formula>
    </cfRule>
    <cfRule type="cellIs" dxfId="63" priority="63" stopIfTrue="1" operator="greaterThan">
      <formula>L$38*1.2</formula>
    </cfRule>
  </conditionalFormatting>
  <conditionalFormatting sqref="L27:Q27">
    <cfRule type="cellIs" dxfId="62" priority="58" stopIfTrue="1" operator="between">
      <formula>L$38*0.8</formula>
      <formula>L$38*1.2</formula>
    </cfRule>
    <cfRule type="cellIs" dxfId="61" priority="59" stopIfTrue="1" operator="lessThan">
      <formula>L$38*0.8</formula>
    </cfRule>
    <cfRule type="cellIs" dxfId="60" priority="60" stopIfTrue="1" operator="greaterThan">
      <formula>L$38*1.2</formula>
    </cfRule>
  </conditionalFormatting>
  <conditionalFormatting sqref="L27:Q27">
    <cfRule type="cellIs" dxfId="59" priority="55" stopIfTrue="1" operator="between">
      <formula>L$38*0.8</formula>
      <formula>L$38*1.2</formula>
    </cfRule>
    <cfRule type="cellIs" dxfId="58" priority="56" stopIfTrue="1" operator="lessThan">
      <formula>L$38*0.8</formula>
    </cfRule>
    <cfRule type="cellIs" dxfId="57" priority="57" stopIfTrue="1" operator="greaterThan">
      <formula>L$38*1.2</formula>
    </cfRule>
  </conditionalFormatting>
  <conditionalFormatting sqref="L27:Q27">
    <cfRule type="cellIs" dxfId="56" priority="52" stopIfTrue="1" operator="between">
      <formula>L$38*0.8</formula>
      <formula>L$38*1.2</formula>
    </cfRule>
    <cfRule type="cellIs" dxfId="55" priority="53" stopIfTrue="1" operator="lessThan">
      <formula>L$38*0.8</formula>
    </cfRule>
    <cfRule type="cellIs" dxfId="54" priority="54" stopIfTrue="1" operator="greaterThan">
      <formula>L$38*1.2</formula>
    </cfRule>
  </conditionalFormatting>
  <conditionalFormatting sqref="L27:Q27">
    <cfRule type="cellIs" dxfId="53" priority="49" stopIfTrue="1" operator="between">
      <formula>L$38*0.8</formula>
      <formula>L$38*1.2</formula>
    </cfRule>
    <cfRule type="cellIs" dxfId="52" priority="50" stopIfTrue="1" operator="lessThan">
      <formula>L$38*0.8</formula>
    </cfRule>
    <cfRule type="cellIs" dxfId="51" priority="51" stopIfTrue="1" operator="greaterThan">
      <formula>L$38*1.2</formula>
    </cfRule>
  </conditionalFormatting>
  <conditionalFormatting sqref="L27:Q27">
    <cfRule type="cellIs" dxfId="50" priority="46" stopIfTrue="1" operator="between">
      <formula>L$38*0.8</formula>
      <formula>L$38*1.2</formula>
    </cfRule>
    <cfRule type="cellIs" dxfId="49" priority="47" stopIfTrue="1" operator="lessThan">
      <formula>L$38*0.8</formula>
    </cfRule>
    <cfRule type="cellIs" dxfId="48" priority="48" stopIfTrue="1" operator="greaterThan">
      <formula>L$38*1.2</formula>
    </cfRule>
  </conditionalFormatting>
  <conditionalFormatting sqref="L27:Q27">
    <cfRule type="cellIs" dxfId="47" priority="43" stopIfTrue="1" operator="between">
      <formula>L$38*0.8</formula>
      <formula>L$38*1.2</formula>
    </cfRule>
    <cfRule type="cellIs" dxfId="46" priority="44" stopIfTrue="1" operator="lessThan">
      <formula>L$38*0.8</formula>
    </cfRule>
    <cfRule type="cellIs" dxfId="45" priority="45" stopIfTrue="1" operator="greaterThan">
      <formula>L$38*1.2</formula>
    </cfRule>
  </conditionalFormatting>
  <conditionalFormatting sqref="L27:Q27">
    <cfRule type="cellIs" dxfId="44" priority="40" stopIfTrue="1" operator="between">
      <formula>L$38*0.8</formula>
      <formula>L$38*1.2</formula>
    </cfRule>
    <cfRule type="cellIs" dxfId="43" priority="41" stopIfTrue="1" operator="lessThan">
      <formula>L$38*0.8</formula>
    </cfRule>
    <cfRule type="cellIs" dxfId="42" priority="42" stopIfTrue="1" operator="greaterThan">
      <formula>L$38*1.2</formula>
    </cfRule>
  </conditionalFormatting>
  <conditionalFormatting sqref="L27:Q27">
    <cfRule type="cellIs" dxfId="41" priority="37" stopIfTrue="1" operator="between">
      <formula>L$38*0.8</formula>
      <formula>L$38*1.2</formula>
    </cfRule>
    <cfRule type="cellIs" dxfId="40" priority="38" stopIfTrue="1" operator="lessThan">
      <formula>L$38*0.8</formula>
    </cfRule>
    <cfRule type="cellIs" dxfId="39" priority="39" stopIfTrue="1" operator="greaterThan">
      <formula>L$38*1.2</formula>
    </cfRule>
  </conditionalFormatting>
  <conditionalFormatting sqref="L27:Q27">
    <cfRule type="cellIs" dxfId="38" priority="34" stopIfTrue="1" operator="between">
      <formula>L$38*0.8</formula>
      <formula>L$38*1.2</formula>
    </cfRule>
    <cfRule type="cellIs" dxfId="37" priority="35" stopIfTrue="1" operator="lessThan">
      <formula>L$38*0.8</formula>
    </cfRule>
    <cfRule type="cellIs" dxfId="36" priority="36" stopIfTrue="1" operator="greaterThan">
      <formula>L$38*1.2</formula>
    </cfRule>
  </conditionalFormatting>
  <conditionalFormatting sqref="L27:Q27">
    <cfRule type="cellIs" dxfId="35" priority="31" stopIfTrue="1" operator="between">
      <formula>L$38*0.8</formula>
      <formula>L$38*1.2</formula>
    </cfRule>
    <cfRule type="cellIs" dxfId="34" priority="32" stopIfTrue="1" operator="lessThan">
      <formula>L$38*0.8</formula>
    </cfRule>
    <cfRule type="cellIs" dxfId="33" priority="33" stopIfTrue="1" operator="greaterThan">
      <formula>L$38*1.2</formula>
    </cfRule>
  </conditionalFormatting>
  <conditionalFormatting sqref="M27:Q27">
    <cfRule type="cellIs" dxfId="32" priority="28" stopIfTrue="1" operator="between">
      <formula>M$38*0.8</formula>
      <formula>M$38*1.2</formula>
    </cfRule>
    <cfRule type="cellIs" dxfId="31" priority="29" stopIfTrue="1" operator="lessThan">
      <formula>M$38*0.8</formula>
    </cfRule>
    <cfRule type="cellIs" dxfId="30" priority="30" stopIfTrue="1" operator="greaterThan">
      <formula>M$38*1.2</formula>
    </cfRule>
  </conditionalFormatting>
  <conditionalFormatting sqref="M27:Q27">
    <cfRule type="cellIs" dxfId="29" priority="25" stopIfTrue="1" operator="between">
      <formula>M$38*0.8</formula>
      <formula>M$38*1.2</formula>
    </cfRule>
    <cfRule type="cellIs" dxfId="28" priority="26" stopIfTrue="1" operator="lessThan">
      <formula>M$38*0.8</formula>
    </cfRule>
    <cfRule type="cellIs" dxfId="27" priority="27" stopIfTrue="1" operator="greaterThan">
      <formula>M$38*1.2</formula>
    </cfRule>
  </conditionalFormatting>
  <conditionalFormatting sqref="M27:Q27">
    <cfRule type="cellIs" dxfId="26" priority="22" stopIfTrue="1" operator="between">
      <formula>M$38*0.8</formula>
      <formula>M$38*1.2</formula>
    </cfRule>
    <cfRule type="cellIs" dxfId="25" priority="23" stopIfTrue="1" operator="lessThan">
      <formula>M$38*0.8</formula>
    </cfRule>
    <cfRule type="cellIs" dxfId="24" priority="24" stopIfTrue="1" operator="greaterThan">
      <formula>M$38*1.2</formula>
    </cfRule>
  </conditionalFormatting>
  <conditionalFormatting sqref="M27:Q27">
    <cfRule type="cellIs" dxfId="23" priority="19" stopIfTrue="1" operator="between">
      <formula>M$38*0.8</formula>
      <formula>M$38*1.2</formula>
    </cfRule>
    <cfRule type="cellIs" dxfId="22" priority="20" stopIfTrue="1" operator="lessThan">
      <formula>M$38*0.8</formula>
    </cfRule>
    <cfRule type="cellIs" dxfId="21" priority="21" stopIfTrue="1" operator="greaterThan">
      <formula>M$38*1.2</formula>
    </cfRule>
  </conditionalFormatting>
  <conditionalFormatting sqref="M27:Q27">
    <cfRule type="cellIs" dxfId="20" priority="16" stopIfTrue="1" operator="between">
      <formula>M$38*0.8</formula>
      <formula>M$38*1.2</formula>
    </cfRule>
    <cfRule type="cellIs" dxfId="19" priority="17" stopIfTrue="1" operator="lessThan">
      <formula>M$38*0.8</formula>
    </cfRule>
    <cfRule type="cellIs" dxfId="18" priority="18" stopIfTrue="1" operator="greaterThan">
      <formula>M$38*1.2</formula>
    </cfRule>
  </conditionalFormatting>
  <conditionalFormatting sqref="M27:Q27">
    <cfRule type="cellIs" dxfId="17" priority="13" stopIfTrue="1" operator="between">
      <formula>M$38*0.8</formula>
      <formula>M$38*1.2</formula>
    </cfRule>
    <cfRule type="cellIs" dxfId="16" priority="14" stopIfTrue="1" operator="lessThan">
      <formula>M$38*0.8</formula>
    </cfRule>
    <cfRule type="cellIs" dxfId="15" priority="15" stopIfTrue="1" operator="greaterThan">
      <formula>M$38*1.2</formula>
    </cfRule>
  </conditionalFormatting>
  <conditionalFormatting sqref="M27:Q27">
    <cfRule type="cellIs" dxfId="14" priority="10" stopIfTrue="1" operator="between">
      <formula>M$38*0.8</formula>
      <formula>M$38*1.2</formula>
    </cfRule>
    <cfRule type="cellIs" dxfId="13" priority="11" stopIfTrue="1" operator="lessThan">
      <formula>M$38*0.8</formula>
    </cfRule>
    <cfRule type="cellIs" dxfId="12" priority="12" stopIfTrue="1" operator="greaterThan">
      <formula>M$38*1.2</formula>
    </cfRule>
  </conditionalFormatting>
  <conditionalFormatting sqref="M27:Q27">
    <cfRule type="cellIs" dxfId="11" priority="7" stopIfTrue="1" operator="between">
      <formula>M$38*0.8</formula>
      <formula>M$38*1.2</formula>
    </cfRule>
    <cfRule type="cellIs" dxfId="10" priority="8" stopIfTrue="1" operator="lessThan">
      <formula>M$38*0.8</formula>
    </cfRule>
    <cfRule type="cellIs" dxfId="9" priority="9" stopIfTrue="1" operator="greaterThan">
      <formula>M$38*1.2</formula>
    </cfRule>
  </conditionalFormatting>
  <conditionalFormatting sqref="M27:Q27">
    <cfRule type="cellIs" dxfId="8" priority="4" stopIfTrue="1" operator="between">
      <formula>M$38*0.8</formula>
      <formula>M$38*1.2</formula>
    </cfRule>
    <cfRule type="cellIs" dxfId="7" priority="5" stopIfTrue="1" operator="lessThan">
      <formula>M$38*0.8</formula>
    </cfRule>
    <cfRule type="cellIs" dxfId="6" priority="6" stopIfTrue="1" operator="greaterThan">
      <formula>M$38*1.2</formula>
    </cfRule>
  </conditionalFormatting>
  <conditionalFormatting sqref="C45:Q45">
    <cfRule type="containsText" dxfId="5" priority="1" stopIfTrue="1" operator="containsText" text="O">
      <formula>NOT(ISERROR(SEARCH("O",C45)))</formula>
    </cfRule>
    <cfRule type="containsText" dxfId="4" priority="2" stopIfTrue="1" operator="containsText" text="R">
      <formula>NOT(ISERROR(SEARCH("R",C45)))</formula>
    </cfRule>
    <cfRule type="containsText" dxfId="3" priority="3" stopIfTrue="1" operator="containsText" text="V">
      <formula>NOT(ISERROR(SEARCH("V",C45)))</formula>
    </cfRule>
  </conditionalFormatting>
  <hyperlinks>
    <hyperlink ref="C2" r:id="rId1"/>
    <hyperlink ref="B51" r:id="rId2"/>
  </hyperlinks>
  <pageMargins left="0.75" right="0.75" top="1" bottom="1" header="0.4921259845" footer="0.4921259845"/>
  <pageSetup paperSize="9" orientation="portrait" r:id="rId3"/>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V62"/>
  <sheetViews>
    <sheetView zoomScale="80" zoomScaleNormal="80" workbookViewId="0">
      <selection activeCell="I57" sqref="H57:I57"/>
    </sheetView>
  </sheetViews>
  <sheetFormatPr defaultRowHeight="12.75" x14ac:dyDescent="0.2"/>
  <cols>
    <col min="1" max="1" width="5.85546875" style="30" customWidth="1"/>
    <col min="2" max="2" width="21.140625" style="30" customWidth="1"/>
    <col min="3" max="3" width="13.7109375" style="30" customWidth="1"/>
    <col min="4" max="17" width="8.140625" style="30" customWidth="1"/>
    <col min="18" max="16384" width="9.140625" style="30"/>
  </cols>
  <sheetData>
    <row r="1" spans="2:17" x14ac:dyDescent="0.2">
      <c r="B1" s="1" t="s">
        <v>3</v>
      </c>
      <c r="C1" s="21" t="s">
        <v>33</v>
      </c>
      <c r="D1" s="22"/>
      <c r="E1" s="22"/>
      <c r="F1" s="22"/>
      <c r="G1" s="22"/>
    </row>
    <row r="2" spans="2:17" x14ac:dyDescent="0.2">
      <c r="B2" s="1" t="s">
        <v>23</v>
      </c>
      <c r="C2" s="31" t="s">
        <v>153</v>
      </c>
      <c r="D2" s="22"/>
      <c r="E2" s="22"/>
      <c r="F2" s="22"/>
      <c r="G2" s="22"/>
    </row>
    <row r="3" spans="2:17" ht="13.5" customHeight="1" x14ac:dyDescent="0.2">
      <c r="B3" s="1" t="s">
        <v>0</v>
      </c>
      <c r="C3" s="2" t="s">
        <v>22</v>
      </c>
      <c r="D3" s="22"/>
      <c r="E3" s="22"/>
      <c r="F3" s="22"/>
      <c r="G3" s="22"/>
    </row>
    <row r="4" spans="2:17" ht="14.25" customHeight="1" x14ac:dyDescent="0.2">
      <c r="B4" s="1" t="s">
        <v>1</v>
      </c>
      <c r="C4" s="22" t="s">
        <v>34</v>
      </c>
      <c r="D4" s="22"/>
      <c r="E4" s="22"/>
      <c r="F4" s="22"/>
      <c r="G4" s="22"/>
      <c r="J4" s="22"/>
      <c r="K4" s="22"/>
      <c r="L4" s="22"/>
    </row>
    <row r="5" spans="2:17" ht="15" customHeight="1" x14ac:dyDescent="0.2">
      <c r="C5" s="22" t="s">
        <v>35</v>
      </c>
      <c r="D5" s="22"/>
      <c r="E5" s="22"/>
      <c r="F5" s="22"/>
      <c r="G5" s="22"/>
      <c r="J5" s="22"/>
      <c r="K5" s="22"/>
      <c r="L5" s="22"/>
    </row>
    <row r="6" spans="2:17" ht="15.75" customHeight="1" x14ac:dyDescent="0.2">
      <c r="B6" s="1" t="s">
        <v>58</v>
      </c>
      <c r="C6" s="15">
        <v>42177</v>
      </c>
      <c r="D6" s="1"/>
      <c r="F6" s="43"/>
      <c r="G6" s="43"/>
      <c r="H6" s="43"/>
      <c r="I6" s="43"/>
      <c r="J6" s="22"/>
      <c r="K6" s="22"/>
      <c r="L6" s="22"/>
    </row>
    <row r="7" spans="2:17" ht="15.75" customHeight="1" x14ac:dyDescent="0.2">
      <c r="B7" s="1" t="s">
        <v>66</v>
      </c>
      <c r="C7" s="69"/>
      <c r="D7" s="69"/>
      <c r="E7" s="69"/>
      <c r="F7" s="43"/>
      <c r="G7" s="43"/>
      <c r="H7" s="43"/>
      <c r="I7" s="43"/>
      <c r="J7" s="22"/>
      <c r="K7" s="22"/>
      <c r="L7" s="22"/>
    </row>
    <row r="8" spans="2:17" x14ac:dyDescent="0.2">
      <c r="E8" s="22"/>
      <c r="F8" s="22"/>
      <c r="G8" s="22"/>
      <c r="H8" s="22"/>
      <c r="I8" s="22"/>
      <c r="J8" s="22"/>
      <c r="K8" s="22"/>
      <c r="L8" s="22"/>
    </row>
    <row r="9" spans="2:17" ht="15" customHeight="1" x14ac:dyDescent="0.2">
      <c r="B9" s="4" t="s">
        <v>2</v>
      </c>
      <c r="C9" s="8" t="s">
        <v>73</v>
      </c>
      <c r="D9" s="8" t="s">
        <v>74</v>
      </c>
      <c r="E9" s="8" t="s">
        <v>75</v>
      </c>
      <c r="F9" s="8" t="s">
        <v>76</v>
      </c>
      <c r="G9" s="8" t="s">
        <v>77</v>
      </c>
      <c r="H9" s="8" t="s">
        <v>78</v>
      </c>
      <c r="I9" s="8" t="s">
        <v>79</v>
      </c>
      <c r="J9" s="8" t="s">
        <v>80</v>
      </c>
      <c r="K9" s="8" t="s">
        <v>81</v>
      </c>
      <c r="L9" s="8" t="s">
        <v>137</v>
      </c>
      <c r="M9" s="8" t="s">
        <v>149</v>
      </c>
      <c r="N9" s="8" t="s">
        <v>164</v>
      </c>
      <c r="O9" s="8" t="s">
        <v>165</v>
      </c>
      <c r="P9" s="8" t="s">
        <v>190</v>
      </c>
      <c r="Q9" s="8" t="s">
        <v>219</v>
      </c>
    </row>
    <row r="10" spans="2:17" ht="15" customHeight="1" x14ac:dyDescent="0.2">
      <c r="B10" s="59" t="s">
        <v>14</v>
      </c>
      <c r="C10" s="40">
        <v>100</v>
      </c>
      <c r="D10" s="40">
        <v>100.7</v>
      </c>
      <c r="E10" s="40">
        <v>101.1</v>
      </c>
      <c r="F10" s="40">
        <v>101</v>
      </c>
      <c r="G10" s="40">
        <v>101.4</v>
      </c>
      <c r="H10" s="40">
        <v>99.4</v>
      </c>
      <c r="I10" s="40">
        <v>96.7</v>
      </c>
      <c r="J10" s="40">
        <v>93.9</v>
      </c>
      <c r="K10" s="40">
        <v>93.5</v>
      </c>
      <c r="L10" s="40">
        <v>99.3</v>
      </c>
      <c r="M10" s="40">
        <v>96.1</v>
      </c>
      <c r="N10" s="40">
        <v>93.8</v>
      </c>
      <c r="O10" s="40">
        <v>94</v>
      </c>
      <c r="P10" s="97">
        <v>93.5</v>
      </c>
      <c r="Q10" s="77">
        <v>93.5</v>
      </c>
    </row>
    <row r="11" spans="2:17" ht="15" customHeight="1" x14ac:dyDescent="0.2">
      <c r="B11" s="59" t="s">
        <v>55</v>
      </c>
      <c r="C11" s="40">
        <v>100</v>
      </c>
      <c r="D11" s="40">
        <v>99.6</v>
      </c>
      <c r="E11" s="40">
        <v>99.2</v>
      </c>
      <c r="F11" s="40">
        <v>99.6</v>
      </c>
      <c r="G11" s="40">
        <v>98</v>
      </c>
      <c r="H11" s="40">
        <v>96.9</v>
      </c>
      <c r="I11" s="40">
        <v>93.9</v>
      </c>
      <c r="J11" s="40">
        <v>92.6</v>
      </c>
      <c r="K11" s="40">
        <v>93.5</v>
      </c>
      <c r="L11" s="40">
        <v>95.6</v>
      </c>
      <c r="M11" s="40">
        <v>95.6</v>
      </c>
      <c r="N11" s="40">
        <v>94.1</v>
      </c>
      <c r="O11" s="40">
        <v>93.4</v>
      </c>
      <c r="P11" s="97">
        <v>95.2</v>
      </c>
      <c r="Q11" s="77">
        <v>95.2</v>
      </c>
    </row>
    <row r="12" spans="2:17" ht="15" customHeight="1" x14ac:dyDescent="0.2">
      <c r="B12" s="59" t="s">
        <v>52</v>
      </c>
      <c r="C12" s="40">
        <v>100</v>
      </c>
      <c r="D12" s="40">
        <v>100.6</v>
      </c>
      <c r="E12" s="40">
        <v>101.4</v>
      </c>
      <c r="F12" s="40">
        <v>100</v>
      </c>
      <c r="G12" s="40">
        <v>98.4</v>
      </c>
      <c r="H12" s="40">
        <v>96.3</v>
      </c>
      <c r="I12" s="40">
        <v>94.5</v>
      </c>
      <c r="J12" s="40">
        <v>93.9</v>
      </c>
      <c r="K12" s="40">
        <v>95.1</v>
      </c>
      <c r="L12" s="40">
        <v>98</v>
      </c>
      <c r="M12" s="40">
        <v>96.8</v>
      </c>
      <c r="N12" s="40">
        <v>95.8</v>
      </c>
      <c r="O12" s="40">
        <v>96</v>
      </c>
      <c r="P12" s="97">
        <v>98.2</v>
      </c>
      <c r="Q12" s="77">
        <v>98.2</v>
      </c>
    </row>
    <row r="13" spans="2:17" ht="15" customHeight="1" x14ac:dyDescent="0.2">
      <c r="B13" s="59" t="s">
        <v>60</v>
      </c>
      <c r="C13" s="40">
        <v>100</v>
      </c>
      <c r="D13" s="40">
        <v>98.5</v>
      </c>
      <c r="E13" s="40">
        <v>99.2</v>
      </c>
      <c r="F13" s="40">
        <v>90.7</v>
      </c>
      <c r="G13" s="40">
        <v>86.5</v>
      </c>
      <c r="H13" s="40">
        <v>85.7</v>
      </c>
      <c r="I13" s="40">
        <v>84.1</v>
      </c>
      <c r="J13" s="40">
        <v>83.5</v>
      </c>
      <c r="K13" s="40">
        <v>82.7</v>
      </c>
      <c r="L13" s="40">
        <v>88.5</v>
      </c>
      <c r="M13" s="40">
        <v>88.8</v>
      </c>
      <c r="N13" s="71">
        <v>88.7</v>
      </c>
      <c r="O13" s="40">
        <v>91.8</v>
      </c>
      <c r="P13" s="97">
        <v>93.1</v>
      </c>
      <c r="Q13" s="77">
        <v>93.1</v>
      </c>
    </row>
    <row r="14" spans="2:17" ht="15" customHeight="1" x14ac:dyDescent="0.2">
      <c r="B14" s="59" t="s">
        <v>24</v>
      </c>
      <c r="C14" s="40">
        <v>100</v>
      </c>
      <c r="D14" s="40">
        <v>98.8</v>
      </c>
      <c r="E14" s="40">
        <v>99.4</v>
      </c>
      <c r="F14" s="40">
        <v>99.9</v>
      </c>
      <c r="G14" s="40">
        <v>103.1</v>
      </c>
      <c r="H14" s="40">
        <v>103</v>
      </c>
      <c r="I14" s="40">
        <v>102.5</v>
      </c>
      <c r="J14" s="40">
        <v>102.5</v>
      </c>
      <c r="K14" s="40">
        <v>106.2</v>
      </c>
      <c r="L14" s="40">
        <v>111.3</v>
      </c>
      <c r="M14" s="40">
        <v>108.6</v>
      </c>
      <c r="N14" s="40">
        <v>109</v>
      </c>
      <c r="O14" s="40">
        <v>112.6</v>
      </c>
      <c r="P14" s="97">
        <v>118.2</v>
      </c>
      <c r="Q14" s="77">
        <v>118.2</v>
      </c>
    </row>
    <row r="15" spans="2:17" ht="15" customHeight="1" x14ac:dyDescent="0.2">
      <c r="B15" s="59" t="s">
        <v>188</v>
      </c>
      <c r="C15" s="40">
        <v>100</v>
      </c>
      <c r="D15" s="40">
        <v>100.9</v>
      </c>
      <c r="E15" s="40">
        <v>100.1</v>
      </c>
      <c r="F15" s="40">
        <v>97.2</v>
      </c>
      <c r="G15" s="40">
        <v>95.7</v>
      </c>
      <c r="H15" s="40">
        <v>93.6</v>
      </c>
      <c r="I15" s="40">
        <v>93.1</v>
      </c>
      <c r="J15" s="40">
        <v>93.1</v>
      </c>
      <c r="K15" s="40">
        <v>95.5</v>
      </c>
      <c r="L15" s="40">
        <v>100.1</v>
      </c>
      <c r="M15" s="40">
        <v>98.1</v>
      </c>
      <c r="N15" s="40">
        <v>95.6</v>
      </c>
      <c r="O15" s="40">
        <v>99.8</v>
      </c>
      <c r="P15" s="97">
        <v>101.1</v>
      </c>
      <c r="Q15" s="77">
        <v>101.1</v>
      </c>
    </row>
    <row r="16" spans="2:17" ht="15" customHeight="1" x14ac:dyDescent="0.2">
      <c r="B16" s="59" t="s">
        <v>8</v>
      </c>
      <c r="C16" s="40">
        <v>100</v>
      </c>
      <c r="D16" s="40">
        <v>97.9</v>
      </c>
      <c r="E16" s="40">
        <v>97.2</v>
      </c>
      <c r="F16" s="40">
        <v>97.3</v>
      </c>
      <c r="G16" s="40">
        <v>96.6</v>
      </c>
      <c r="H16" s="40">
        <v>92.9</v>
      </c>
      <c r="I16" s="40">
        <v>89.8</v>
      </c>
      <c r="J16" s="40">
        <v>89.7</v>
      </c>
      <c r="K16" s="40">
        <v>91.5</v>
      </c>
      <c r="L16" s="40">
        <v>97.5</v>
      </c>
      <c r="M16" s="40">
        <v>96.2</v>
      </c>
      <c r="N16" s="40">
        <v>97.2</v>
      </c>
      <c r="O16" s="40">
        <v>97</v>
      </c>
      <c r="P16" s="97">
        <v>97.7</v>
      </c>
      <c r="Q16" s="77">
        <v>97.7</v>
      </c>
    </row>
    <row r="17" spans="2:17" ht="15" customHeight="1" x14ac:dyDescent="0.2">
      <c r="B17" s="59" t="s">
        <v>45</v>
      </c>
      <c r="C17" s="40">
        <v>100</v>
      </c>
      <c r="D17" s="40">
        <v>98.4</v>
      </c>
      <c r="E17" s="40">
        <v>103</v>
      </c>
      <c r="F17" s="40">
        <v>102.1</v>
      </c>
      <c r="G17" s="40">
        <v>96</v>
      </c>
      <c r="H17" s="40">
        <v>94.5</v>
      </c>
      <c r="I17" s="40">
        <v>90.8</v>
      </c>
      <c r="J17" s="40">
        <v>90.3</v>
      </c>
      <c r="K17" s="40">
        <v>90.1</v>
      </c>
      <c r="L17" s="40">
        <v>94.5</v>
      </c>
      <c r="M17" s="40">
        <v>91.3</v>
      </c>
      <c r="N17" s="40">
        <v>90.7</v>
      </c>
      <c r="O17" s="40">
        <v>89</v>
      </c>
      <c r="P17" s="97">
        <v>88.7</v>
      </c>
      <c r="Q17" s="77">
        <v>88.7</v>
      </c>
    </row>
    <row r="18" spans="2:17" ht="15" customHeight="1" x14ac:dyDescent="0.2">
      <c r="B18" s="59" t="s">
        <v>56</v>
      </c>
      <c r="C18" s="40">
        <v>100</v>
      </c>
      <c r="D18" s="40">
        <v>95.5</v>
      </c>
      <c r="E18" s="40">
        <v>91.1</v>
      </c>
      <c r="F18" s="40">
        <v>89.2</v>
      </c>
      <c r="G18" s="40">
        <v>86.4</v>
      </c>
      <c r="H18" s="40">
        <v>97.1</v>
      </c>
      <c r="I18" s="40">
        <v>85.6</v>
      </c>
      <c r="J18" s="40">
        <v>78.900000000000006</v>
      </c>
      <c r="K18" s="40">
        <v>84.3</v>
      </c>
      <c r="L18" s="40">
        <v>96.1</v>
      </c>
      <c r="M18" s="40">
        <v>88.9</v>
      </c>
      <c r="N18" s="40">
        <v>83.6</v>
      </c>
      <c r="O18" s="40">
        <v>83.8</v>
      </c>
      <c r="P18" s="97">
        <v>84.9</v>
      </c>
      <c r="Q18" s="77">
        <v>84.9</v>
      </c>
    </row>
    <row r="19" spans="2:17" ht="15" customHeight="1" x14ac:dyDescent="0.2">
      <c r="B19" s="59" t="s">
        <v>43</v>
      </c>
      <c r="C19" s="40">
        <v>100</v>
      </c>
      <c r="D19" s="40">
        <v>99.5</v>
      </c>
      <c r="E19" s="40">
        <v>99.6</v>
      </c>
      <c r="F19" s="40">
        <v>99.5</v>
      </c>
      <c r="G19" s="40">
        <v>97.3</v>
      </c>
      <c r="H19" s="40">
        <v>95.9</v>
      </c>
      <c r="I19" s="40">
        <v>92.6</v>
      </c>
      <c r="J19" s="40">
        <v>89.8</v>
      </c>
      <c r="K19" s="40">
        <v>89.4</v>
      </c>
      <c r="L19" s="40">
        <v>98.7</v>
      </c>
      <c r="M19" s="40">
        <v>96.1</v>
      </c>
      <c r="N19" s="40">
        <v>94.3</v>
      </c>
      <c r="O19" s="40">
        <v>95.2</v>
      </c>
      <c r="P19" s="97">
        <v>96.3</v>
      </c>
      <c r="Q19" s="77">
        <v>96.3</v>
      </c>
    </row>
    <row r="20" spans="2:17" ht="15" customHeight="1" x14ac:dyDescent="0.2">
      <c r="B20" s="59" t="s">
        <v>46</v>
      </c>
      <c r="C20" s="40">
        <v>100</v>
      </c>
      <c r="D20" s="40">
        <v>101.6</v>
      </c>
      <c r="E20" s="40">
        <v>101.7</v>
      </c>
      <c r="F20" s="40">
        <v>101.2</v>
      </c>
      <c r="G20" s="40">
        <v>99</v>
      </c>
      <c r="H20" s="40">
        <v>96.4</v>
      </c>
      <c r="I20" s="40">
        <v>94.1</v>
      </c>
      <c r="J20" s="40">
        <v>92.9</v>
      </c>
      <c r="K20" s="40">
        <v>101.5</v>
      </c>
      <c r="L20" s="40">
        <v>105.4</v>
      </c>
      <c r="M20" s="40">
        <v>104.5</v>
      </c>
      <c r="N20" s="40">
        <v>102.9</v>
      </c>
      <c r="O20" s="40">
        <v>103.4</v>
      </c>
      <c r="P20" s="97">
        <v>103.7</v>
      </c>
      <c r="Q20" s="77">
        <v>103.7</v>
      </c>
    </row>
    <row r="21" spans="2:17" ht="15" customHeight="1" x14ac:dyDescent="0.2">
      <c r="B21" s="59" t="s">
        <v>54</v>
      </c>
      <c r="C21" s="40">
        <v>100</v>
      </c>
      <c r="D21" s="40">
        <v>101.5</v>
      </c>
      <c r="E21" s="40">
        <v>102.7</v>
      </c>
      <c r="F21" s="40">
        <v>100.7</v>
      </c>
      <c r="G21" s="40">
        <v>100.1</v>
      </c>
      <c r="H21" s="40">
        <v>102.9</v>
      </c>
      <c r="I21" s="40">
        <v>102</v>
      </c>
      <c r="J21" s="40">
        <v>103.2</v>
      </c>
      <c r="K21" s="40">
        <v>107.6</v>
      </c>
      <c r="L21" s="40">
        <v>111</v>
      </c>
      <c r="M21" s="40">
        <v>115.3</v>
      </c>
      <c r="N21" s="40">
        <v>122.4</v>
      </c>
      <c r="O21" s="40">
        <v>129.80000000000001</v>
      </c>
      <c r="P21" s="97">
        <v>134</v>
      </c>
      <c r="Q21" s="77">
        <v>134</v>
      </c>
    </row>
    <row r="22" spans="2:17" ht="15" customHeight="1" x14ac:dyDescent="0.2">
      <c r="B22" s="59" t="s">
        <v>19</v>
      </c>
      <c r="C22" s="40">
        <v>100</v>
      </c>
      <c r="D22" s="40">
        <v>96.7</v>
      </c>
      <c r="E22" s="40">
        <v>93.7</v>
      </c>
      <c r="F22" s="40">
        <v>91.1</v>
      </c>
      <c r="G22" s="40">
        <v>88.3</v>
      </c>
      <c r="H22" s="40">
        <v>84.1</v>
      </c>
      <c r="I22" s="40">
        <v>83.9</v>
      </c>
      <c r="J22" s="40">
        <v>83.9</v>
      </c>
      <c r="K22" s="40">
        <v>83.3</v>
      </c>
      <c r="L22" s="40">
        <v>87.9</v>
      </c>
      <c r="M22" s="40">
        <v>84.8</v>
      </c>
      <c r="N22" s="40">
        <v>83.2</v>
      </c>
      <c r="O22" s="40">
        <v>84.8</v>
      </c>
      <c r="P22" s="97">
        <v>84.1</v>
      </c>
      <c r="Q22" s="77">
        <v>84.1</v>
      </c>
    </row>
    <row r="23" spans="2:17" ht="15" customHeight="1" x14ac:dyDescent="0.2">
      <c r="B23" s="59" t="s">
        <v>47</v>
      </c>
      <c r="C23" s="40">
        <v>100</v>
      </c>
      <c r="D23" s="40">
        <v>100.7</v>
      </c>
      <c r="E23" s="40">
        <v>98.2</v>
      </c>
      <c r="F23" s="40">
        <v>99.5</v>
      </c>
      <c r="G23" s="40">
        <v>101.3</v>
      </c>
      <c r="H23" s="40">
        <v>99.2</v>
      </c>
      <c r="I23" s="40">
        <v>97.2</v>
      </c>
      <c r="J23" s="40">
        <v>96.5</v>
      </c>
      <c r="K23" s="40">
        <v>100.6</v>
      </c>
      <c r="L23" s="40">
        <v>107.6</v>
      </c>
      <c r="M23" s="40">
        <v>106.4</v>
      </c>
      <c r="N23" s="40">
        <v>102.8</v>
      </c>
      <c r="O23" s="40">
        <v>100.6</v>
      </c>
      <c r="P23" s="97">
        <v>103.5</v>
      </c>
      <c r="Q23" s="77">
        <v>103.5</v>
      </c>
    </row>
    <row r="24" spans="2:17" ht="15" customHeight="1" x14ac:dyDescent="0.2">
      <c r="B24" s="59" t="s">
        <v>53</v>
      </c>
      <c r="C24" s="40">
        <v>100</v>
      </c>
      <c r="D24" s="40">
        <v>99.5</v>
      </c>
      <c r="E24" s="40">
        <v>100.1</v>
      </c>
      <c r="F24" s="40">
        <v>101.2</v>
      </c>
      <c r="G24" s="40">
        <v>100.7</v>
      </c>
      <c r="H24" s="40">
        <v>92</v>
      </c>
      <c r="I24" s="40">
        <v>90.2</v>
      </c>
      <c r="J24" s="40">
        <v>88.7</v>
      </c>
      <c r="K24" s="40">
        <v>89.6</v>
      </c>
      <c r="L24" s="40">
        <v>99.6</v>
      </c>
      <c r="M24" s="40">
        <v>95.4</v>
      </c>
      <c r="N24" s="40">
        <v>91.3</v>
      </c>
      <c r="O24" s="40">
        <v>83.4</v>
      </c>
      <c r="P24" s="97">
        <v>90.2</v>
      </c>
      <c r="Q24" s="77">
        <v>90.2</v>
      </c>
    </row>
    <row r="25" spans="2:17" ht="15" customHeight="1" x14ac:dyDescent="0.2">
      <c r="B25" s="59" t="s">
        <v>26</v>
      </c>
      <c r="C25" s="40">
        <v>100</v>
      </c>
      <c r="D25" s="40">
        <v>90.8</v>
      </c>
      <c r="E25" s="40">
        <v>89.2</v>
      </c>
      <c r="F25" s="40">
        <v>84.8</v>
      </c>
      <c r="G25" s="40">
        <v>77.400000000000006</v>
      </c>
      <c r="H25" s="40">
        <v>74.2</v>
      </c>
      <c r="I25" s="40">
        <v>74.3</v>
      </c>
      <c r="J25" s="40">
        <v>74.099999999999994</v>
      </c>
      <c r="K25" s="40">
        <v>68.8</v>
      </c>
      <c r="L25" s="40">
        <v>73.099999999999994</v>
      </c>
      <c r="M25" s="40">
        <v>73.599999999999994</v>
      </c>
      <c r="N25" s="71">
        <v>66.099999999999994</v>
      </c>
      <c r="O25" s="40">
        <v>63.3</v>
      </c>
      <c r="P25" s="97">
        <v>61.5</v>
      </c>
      <c r="Q25" s="77">
        <v>61.5</v>
      </c>
    </row>
    <row r="26" spans="2:17" ht="15" customHeight="1" x14ac:dyDescent="0.2">
      <c r="B26" s="59" t="s">
        <v>27</v>
      </c>
      <c r="C26" s="40">
        <v>100</v>
      </c>
      <c r="D26" s="40">
        <v>96.2</v>
      </c>
      <c r="E26" s="40">
        <v>90.9</v>
      </c>
      <c r="F26" s="40">
        <v>96.2</v>
      </c>
      <c r="G26" s="40">
        <v>117</v>
      </c>
      <c r="H26" s="40">
        <v>141.19999999999999</v>
      </c>
      <c r="I26" s="40">
        <v>146</v>
      </c>
      <c r="J26" s="40">
        <v>132.30000000000001</v>
      </c>
      <c r="K26" s="40">
        <v>124.6</v>
      </c>
      <c r="L26" s="40">
        <v>137.19999999999999</v>
      </c>
      <c r="M26" s="40">
        <v>122.7</v>
      </c>
      <c r="N26" s="40">
        <v>107.3</v>
      </c>
      <c r="O26" s="40">
        <v>105</v>
      </c>
      <c r="P26" s="97">
        <v>110.9</v>
      </c>
      <c r="Q26" s="77">
        <v>110.9</v>
      </c>
    </row>
    <row r="27" spans="2:17" ht="15" customHeight="1" x14ac:dyDescent="0.2">
      <c r="B27" s="59" t="s">
        <v>48</v>
      </c>
      <c r="C27" s="40">
        <v>100</v>
      </c>
      <c r="D27" s="40">
        <v>101.3</v>
      </c>
      <c r="E27" s="40">
        <v>98.5</v>
      </c>
      <c r="F27" s="40">
        <v>98.5</v>
      </c>
      <c r="G27" s="40">
        <v>96</v>
      </c>
      <c r="H27" s="40">
        <v>94.3</v>
      </c>
      <c r="I27" s="40">
        <v>93</v>
      </c>
      <c r="J27" s="40">
        <v>89</v>
      </c>
      <c r="K27" s="40">
        <v>91.8</v>
      </c>
      <c r="L27" s="40">
        <v>97.1</v>
      </c>
      <c r="M27" s="40">
        <v>92.2</v>
      </c>
      <c r="N27" s="40">
        <v>92.2</v>
      </c>
      <c r="O27" s="40">
        <v>94.5</v>
      </c>
      <c r="P27" s="97">
        <v>94.2</v>
      </c>
      <c r="Q27" s="77">
        <v>94.2</v>
      </c>
    </row>
    <row r="28" spans="2:17" ht="15" customHeight="1" x14ac:dyDescent="0.2">
      <c r="B28" s="59" t="s">
        <v>28</v>
      </c>
      <c r="C28" s="40">
        <v>100</v>
      </c>
      <c r="D28" s="40">
        <v>100.4</v>
      </c>
      <c r="E28" s="40">
        <v>100.7</v>
      </c>
      <c r="F28" s="40">
        <v>102.5</v>
      </c>
      <c r="G28" s="40">
        <v>105.4</v>
      </c>
      <c r="H28" s="40">
        <v>103.4</v>
      </c>
      <c r="I28" s="40">
        <v>103.2</v>
      </c>
      <c r="J28" s="40">
        <v>101.3</v>
      </c>
      <c r="K28" s="40">
        <v>99.6</v>
      </c>
      <c r="L28" s="40">
        <v>103.4</v>
      </c>
      <c r="M28" s="40">
        <v>99.8</v>
      </c>
      <c r="N28" s="40">
        <v>98.6</v>
      </c>
      <c r="O28" s="40">
        <v>97.9</v>
      </c>
      <c r="P28" s="97">
        <v>96.7</v>
      </c>
      <c r="Q28" s="77">
        <v>96.7</v>
      </c>
    </row>
    <row r="29" spans="2:17" ht="15" customHeight="1" x14ac:dyDescent="0.2">
      <c r="B29" s="59" t="s">
        <v>10</v>
      </c>
      <c r="C29" s="40">
        <v>100</v>
      </c>
      <c r="D29" s="40">
        <v>98.5</v>
      </c>
      <c r="E29" s="40">
        <v>99.8</v>
      </c>
      <c r="F29" s="40">
        <v>99.6</v>
      </c>
      <c r="G29" s="40">
        <v>100.7</v>
      </c>
      <c r="H29" s="40">
        <v>97.3</v>
      </c>
      <c r="I29" s="40">
        <v>93.8</v>
      </c>
      <c r="J29" s="40">
        <v>90.8</v>
      </c>
      <c r="K29" s="40">
        <v>86.5</v>
      </c>
      <c r="L29" s="40">
        <v>90.4</v>
      </c>
      <c r="M29" s="40">
        <v>87.8</v>
      </c>
      <c r="N29" s="40">
        <v>88.2</v>
      </c>
      <c r="O29" s="40">
        <v>86.2</v>
      </c>
      <c r="P29" s="97">
        <v>91</v>
      </c>
      <c r="Q29" s="77">
        <v>91</v>
      </c>
    </row>
    <row r="30" spans="2:17" ht="15" customHeight="1" x14ac:dyDescent="0.2">
      <c r="B30" s="59" t="s">
        <v>20</v>
      </c>
      <c r="C30" s="40">
        <v>100</v>
      </c>
      <c r="D30" s="40">
        <v>97.3</v>
      </c>
      <c r="E30" s="40">
        <v>95.2</v>
      </c>
      <c r="F30" s="40">
        <v>93.4</v>
      </c>
      <c r="G30" s="40">
        <v>90.2</v>
      </c>
      <c r="H30" s="40">
        <v>88.3</v>
      </c>
      <c r="I30" s="40">
        <v>84.7</v>
      </c>
      <c r="J30" s="40">
        <v>81.5</v>
      </c>
      <c r="K30" s="40">
        <v>81</v>
      </c>
      <c r="L30" s="40">
        <v>81.3</v>
      </c>
      <c r="M30" s="40">
        <v>79.3</v>
      </c>
      <c r="N30" s="40">
        <v>78.2</v>
      </c>
      <c r="O30" s="40">
        <v>79.7</v>
      </c>
      <c r="P30" s="97">
        <v>79</v>
      </c>
      <c r="Q30" s="77">
        <v>79</v>
      </c>
    </row>
    <row r="31" spans="2:17" ht="15" customHeight="1" x14ac:dyDescent="0.2">
      <c r="B31" s="59" t="s">
        <v>49</v>
      </c>
      <c r="C31" s="40">
        <v>100</v>
      </c>
      <c r="D31" s="40">
        <v>99.8</v>
      </c>
      <c r="E31" s="40">
        <v>102.6</v>
      </c>
      <c r="F31" s="40">
        <v>108.3</v>
      </c>
      <c r="G31" s="40">
        <v>108.6</v>
      </c>
      <c r="H31" s="40">
        <v>105.2</v>
      </c>
      <c r="I31" s="40">
        <v>104.5</v>
      </c>
      <c r="J31" s="40">
        <v>103</v>
      </c>
      <c r="K31" s="40">
        <v>103.7</v>
      </c>
      <c r="L31" s="40">
        <v>105.4</v>
      </c>
      <c r="M31" s="40">
        <v>100.9</v>
      </c>
      <c r="N31" s="40">
        <v>102</v>
      </c>
      <c r="O31" s="40">
        <v>103.5</v>
      </c>
      <c r="P31" s="97">
        <v>104.8</v>
      </c>
      <c r="Q31" s="77">
        <v>104.8</v>
      </c>
    </row>
    <row r="32" spans="2:17" ht="15" customHeight="1" x14ac:dyDescent="0.2">
      <c r="B32" s="60" t="s">
        <v>29</v>
      </c>
      <c r="C32" s="40">
        <v>100</v>
      </c>
      <c r="D32" s="40">
        <v>96.8</v>
      </c>
      <c r="E32" s="40">
        <v>93</v>
      </c>
      <c r="F32" s="40">
        <v>87</v>
      </c>
      <c r="G32" s="40">
        <v>84.5</v>
      </c>
      <c r="H32" s="40">
        <v>78.900000000000006</v>
      </c>
      <c r="I32" s="40">
        <v>72.8</v>
      </c>
      <c r="J32" s="40">
        <v>63.9</v>
      </c>
      <c r="K32" s="40">
        <v>60.5</v>
      </c>
      <c r="L32" s="40">
        <v>60</v>
      </c>
      <c r="M32" s="40">
        <v>58.1</v>
      </c>
      <c r="N32" s="40">
        <v>57</v>
      </c>
      <c r="O32" s="40">
        <v>56</v>
      </c>
      <c r="P32" s="97">
        <v>55.6</v>
      </c>
      <c r="Q32" s="77">
        <v>55.6</v>
      </c>
    </row>
    <row r="33" spans="1:22" ht="15" customHeight="1" x14ac:dyDescent="0.2">
      <c r="B33" s="60" t="s">
        <v>30</v>
      </c>
      <c r="C33" s="40">
        <v>100</v>
      </c>
      <c r="D33" s="40">
        <v>98</v>
      </c>
      <c r="E33" s="40">
        <v>96</v>
      </c>
      <c r="F33" s="40">
        <v>93.3</v>
      </c>
      <c r="G33" s="40">
        <v>88.1</v>
      </c>
      <c r="H33" s="40">
        <v>85</v>
      </c>
      <c r="I33" s="40">
        <v>80.900000000000006</v>
      </c>
      <c r="J33" s="40">
        <v>78.2</v>
      </c>
      <c r="K33" s="40">
        <v>76.400000000000006</v>
      </c>
      <c r="L33" s="40">
        <v>79.599999999999994</v>
      </c>
      <c r="M33" s="40">
        <v>71.400000000000006</v>
      </c>
      <c r="N33" s="40">
        <v>70.8</v>
      </c>
      <c r="O33" s="40">
        <v>70.599999999999994</v>
      </c>
      <c r="P33" s="97">
        <v>72.099999999999994</v>
      </c>
      <c r="Q33" s="77">
        <v>72.099999999999994</v>
      </c>
    </row>
    <row r="34" spans="1:22" ht="15" customHeight="1" x14ac:dyDescent="0.2">
      <c r="B34" s="59" t="s">
        <v>61</v>
      </c>
      <c r="C34" s="40">
        <v>100</v>
      </c>
      <c r="D34" s="40">
        <v>96.1</v>
      </c>
      <c r="E34" s="40">
        <v>90</v>
      </c>
      <c r="F34" s="40">
        <v>88.7</v>
      </c>
      <c r="G34" s="40">
        <v>84.1</v>
      </c>
      <c r="H34" s="40">
        <v>85.8</v>
      </c>
      <c r="I34" s="40">
        <v>82.6</v>
      </c>
      <c r="J34" s="40">
        <v>80.7</v>
      </c>
      <c r="K34" s="40">
        <v>78.8</v>
      </c>
      <c r="L34" s="40">
        <v>87.2</v>
      </c>
      <c r="M34" s="40">
        <v>86.8</v>
      </c>
      <c r="N34" s="40">
        <v>83.8</v>
      </c>
      <c r="O34" s="40">
        <v>85.5</v>
      </c>
      <c r="P34" s="97">
        <v>85.6</v>
      </c>
      <c r="Q34" s="77">
        <v>85.6</v>
      </c>
    </row>
    <row r="35" spans="1:22" ht="15" customHeight="1" x14ac:dyDescent="0.2">
      <c r="B35" s="59" t="s">
        <v>15</v>
      </c>
      <c r="C35" s="40">
        <v>100</v>
      </c>
      <c r="D35" s="40">
        <v>99.7</v>
      </c>
      <c r="E35" s="40">
        <v>99.6</v>
      </c>
      <c r="F35" s="40">
        <v>95.9</v>
      </c>
      <c r="G35" s="40">
        <v>93.4</v>
      </c>
      <c r="H35" s="40">
        <v>90.1</v>
      </c>
      <c r="I35" s="40">
        <v>88.4</v>
      </c>
      <c r="J35" s="40">
        <v>86</v>
      </c>
      <c r="K35" s="40">
        <v>86.3</v>
      </c>
      <c r="L35" s="40">
        <v>90.5</v>
      </c>
      <c r="M35" s="40">
        <v>87.5</v>
      </c>
      <c r="N35" s="40">
        <v>86.3</v>
      </c>
      <c r="O35" s="40">
        <v>86.3</v>
      </c>
      <c r="P35" s="97">
        <v>84.3</v>
      </c>
      <c r="Q35" s="77">
        <v>84.3</v>
      </c>
    </row>
    <row r="36" spans="1:22" x14ac:dyDescent="0.2">
      <c r="B36" s="59" t="s">
        <v>31</v>
      </c>
      <c r="C36" s="40">
        <v>100</v>
      </c>
      <c r="D36" s="40">
        <v>98.6</v>
      </c>
      <c r="E36" s="40">
        <v>96.8</v>
      </c>
      <c r="F36" s="40">
        <v>94.7</v>
      </c>
      <c r="G36" s="40">
        <v>92.1</v>
      </c>
      <c r="H36" s="40">
        <v>89.7</v>
      </c>
      <c r="I36" s="40">
        <v>86.6</v>
      </c>
      <c r="J36" s="40">
        <v>85.4</v>
      </c>
      <c r="K36" s="40">
        <v>83.9</v>
      </c>
      <c r="L36" s="40">
        <v>94.2</v>
      </c>
      <c r="M36" s="40">
        <v>92.4</v>
      </c>
      <c r="N36" s="72">
        <v>91.4</v>
      </c>
      <c r="O36" s="40">
        <v>93</v>
      </c>
      <c r="P36" s="97">
        <v>94</v>
      </c>
      <c r="Q36" s="77">
        <v>94</v>
      </c>
    </row>
    <row r="37" spans="1:22" x14ac:dyDescent="0.2">
      <c r="B37" s="59" t="s">
        <v>12</v>
      </c>
      <c r="C37" s="40">
        <v>100</v>
      </c>
      <c r="D37" s="40">
        <v>99.8</v>
      </c>
      <c r="E37" s="40">
        <v>99.9</v>
      </c>
      <c r="F37" s="40">
        <v>98.2</v>
      </c>
      <c r="G37" s="40">
        <v>94.4</v>
      </c>
      <c r="H37" s="40">
        <v>91.9</v>
      </c>
      <c r="I37" s="40">
        <v>88.4</v>
      </c>
      <c r="J37" s="40">
        <v>87.8</v>
      </c>
      <c r="K37" s="40">
        <v>88.1</v>
      </c>
      <c r="L37" s="40">
        <v>93.7</v>
      </c>
      <c r="M37" s="40">
        <v>87.7</v>
      </c>
      <c r="N37" s="73">
        <v>92.6</v>
      </c>
      <c r="O37" s="40">
        <v>92.3</v>
      </c>
      <c r="P37" s="97">
        <v>89.5</v>
      </c>
      <c r="Q37" s="77">
        <v>89.5</v>
      </c>
    </row>
    <row r="38" spans="1:22" x14ac:dyDescent="0.2">
      <c r="B38" s="5" t="s">
        <v>189</v>
      </c>
      <c r="C38" s="70">
        <v>100</v>
      </c>
      <c r="D38" s="70">
        <v>99.8</v>
      </c>
      <c r="E38" s="70">
        <v>100.2</v>
      </c>
      <c r="F38" s="70">
        <v>99.5</v>
      </c>
      <c r="G38" s="70">
        <v>98</v>
      </c>
      <c r="H38" s="70">
        <v>94.9</v>
      </c>
      <c r="I38" s="70">
        <v>92.7</v>
      </c>
      <c r="J38" s="70">
        <v>90.9</v>
      </c>
      <c r="K38" s="70">
        <v>92.3</v>
      </c>
      <c r="L38" s="70">
        <v>97.6</v>
      </c>
      <c r="M38" s="70">
        <v>94.8</v>
      </c>
      <c r="N38" s="70">
        <v>93.2</v>
      </c>
      <c r="O38" s="75">
        <v>92.2</v>
      </c>
      <c r="P38" s="95">
        <v>93.1</v>
      </c>
      <c r="Q38" s="78">
        <v>93.1</v>
      </c>
    </row>
    <row r="39" spans="1:22" x14ac:dyDescent="0.2">
      <c r="B39" s="5" t="s">
        <v>64</v>
      </c>
      <c r="C39" s="70">
        <v>100</v>
      </c>
      <c r="D39" s="70">
        <v>99.8</v>
      </c>
      <c r="E39" s="70">
        <v>100.2</v>
      </c>
      <c r="F39" s="70">
        <v>99.5</v>
      </c>
      <c r="G39" s="70">
        <v>98</v>
      </c>
      <c r="H39" s="70">
        <v>94.9</v>
      </c>
      <c r="I39" s="70">
        <v>92.6</v>
      </c>
      <c r="J39" s="70">
        <v>90.8</v>
      </c>
      <c r="K39" s="70">
        <v>92.3</v>
      </c>
      <c r="L39" s="70">
        <v>97.6</v>
      </c>
      <c r="M39" s="70">
        <v>94.8</v>
      </c>
      <c r="N39" s="70">
        <v>93.2</v>
      </c>
      <c r="O39" s="75">
        <v>92.1</v>
      </c>
      <c r="P39" s="95">
        <v>93.1</v>
      </c>
      <c r="Q39" s="78">
        <v>93.1</v>
      </c>
    </row>
    <row r="40" spans="1:22" x14ac:dyDescent="0.2">
      <c r="B40" s="5" t="s">
        <v>136</v>
      </c>
      <c r="C40" s="70"/>
      <c r="D40" s="70"/>
      <c r="E40" s="70"/>
      <c r="F40" s="70"/>
      <c r="G40" s="70"/>
      <c r="H40" s="70"/>
      <c r="I40" s="70"/>
      <c r="J40" s="70"/>
      <c r="K40" s="70"/>
      <c r="L40" s="70"/>
      <c r="M40" s="70"/>
      <c r="N40" s="70"/>
      <c r="O40" s="75"/>
      <c r="P40" s="78"/>
      <c r="Q40" s="78"/>
    </row>
    <row r="41" spans="1:22" x14ac:dyDescent="0.2">
      <c r="B41" s="5" t="s">
        <v>210</v>
      </c>
      <c r="C41" s="96">
        <v>100</v>
      </c>
      <c r="D41" s="96">
        <v>99.8</v>
      </c>
      <c r="E41" s="96">
        <v>100.2</v>
      </c>
      <c r="F41" s="96">
        <v>99.5</v>
      </c>
      <c r="G41" s="96">
        <v>98</v>
      </c>
      <c r="H41" s="96">
        <v>94.9</v>
      </c>
      <c r="I41" s="96">
        <v>92.6</v>
      </c>
      <c r="J41" s="96">
        <v>90.8</v>
      </c>
      <c r="K41" s="96">
        <v>92.3</v>
      </c>
      <c r="L41" s="96">
        <v>97.6</v>
      </c>
      <c r="M41" s="96">
        <v>94.8</v>
      </c>
      <c r="N41" s="96">
        <v>93.2</v>
      </c>
      <c r="O41" s="78">
        <v>92.1</v>
      </c>
      <c r="P41" s="78">
        <v>93.1</v>
      </c>
      <c r="Q41" s="78">
        <v>93.1</v>
      </c>
    </row>
    <row r="42" spans="1:22" x14ac:dyDescent="0.2">
      <c r="B42" s="23" t="s">
        <v>184</v>
      </c>
      <c r="C42" s="104">
        <f t="shared" ref="C42:O42" si="0">MIN(C10:C37)</f>
        <v>100</v>
      </c>
      <c r="D42" s="104">
        <f t="shared" si="0"/>
        <v>90.8</v>
      </c>
      <c r="E42" s="104">
        <f t="shared" si="0"/>
        <v>89.2</v>
      </c>
      <c r="F42" s="104">
        <f t="shared" si="0"/>
        <v>84.8</v>
      </c>
      <c r="G42" s="104">
        <f t="shared" si="0"/>
        <v>77.400000000000006</v>
      </c>
      <c r="H42" s="104">
        <f t="shared" si="0"/>
        <v>74.2</v>
      </c>
      <c r="I42" s="104">
        <f t="shared" si="0"/>
        <v>72.8</v>
      </c>
      <c r="J42" s="104">
        <f t="shared" si="0"/>
        <v>63.9</v>
      </c>
      <c r="K42" s="104">
        <f t="shared" si="0"/>
        <v>60.5</v>
      </c>
      <c r="L42" s="104">
        <f t="shared" si="0"/>
        <v>60</v>
      </c>
      <c r="M42" s="104">
        <f t="shared" si="0"/>
        <v>58.1</v>
      </c>
      <c r="N42" s="104">
        <f t="shared" si="0"/>
        <v>57</v>
      </c>
      <c r="O42" s="104">
        <f t="shared" si="0"/>
        <v>56</v>
      </c>
      <c r="P42" s="104">
        <f>MIN(P10:P37)</f>
        <v>55.6</v>
      </c>
      <c r="Q42" s="104">
        <f>MIN(Q10:Q37)</f>
        <v>55.6</v>
      </c>
    </row>
    <row r="43" spans="1:22" x14ac:dyDescent="0.2">
      <c r="B43" s="23" t="s">
        <v>185</v>
      </c>
      <c r="C43" s="104">
        <f t="shared" ref="C43:O43" si="1">MAX(C10:C37)</f>
        <v>100</v>
      </c>
      <c r="D43" s="104">
        <f t="shared" si="1"/>
        <v>101.6</v>
      </c>
      <c r="E43" s="104">
        <f t="shared" si="1"/>
        <v>103</v>
      </c>
      <c r="F43" s="104">
        <f t="shared" si="1"/>
        <v>108.3</v>
      </c>
      <c r="G43" s="104">
        <f t="shared" si="1"/>
        <v>117</v>
      </c>
      <c r="H43" s="104">
        <f t="shared" si="1"/>
        <v>141.19999999999999</v>
      </c>
      <c r="I43" s="104">
        <f t="shared" si="1"/>
        <v>146</v>
      </c>
      <c r="J43" s="104">
        <f t="shared" si="1"/>
        <v>132.30000000000001</v>
      </c>
      <c r="K43" s="104">
        <f t="shared" si="1"/>
        <v>124.6</v>
      </c>
      <c r="L43" s="104">
        <f t="shared" si="1"/>
        <v>137.19999999999999</v>
      </c>
      <c r="M43" s="104">
        <f t="shared" si="1"/>
        <v>122.7</v>
      </c>
      <c r="N43" s="104">
        <f t="shared" si="1"/>
        <v>122.4</v>
      </c>
      <c r="O43" s="104">
        <f t="shared" si="1"/>
        <v>129.80000000000001</v>
      </c>
      <c r="P43" s="104">
        <f>MAX(P10:P37)</f>
        <v>134</v>
      </c>
      <c r="Q43" s="104">
        <f>MAX(Q10:Q37)</f>
        <v>134</v>
      </c>
    </row>
    <row r="44" spans="1:22" ht="25.5" x14ac:dyDescent="0.2">
      <c r="B44" s="82" t="s">
        <v>201</v>
      </c>
      <c r="C44" s="29"/>
      <c r="D44" s="29" t="str">
        <f>IF($B$47="Maximiser",IF(D27&lt;C27,"DET",IF(D27=C27,"EGAL","AM")),IF($B$47="Minimiser",(IF(D27&gt;C27,"DET",IF(D27=C27,"EGAL","AM")))))</f>
        <v>DET</v>
      </c>
      <c r="E44" s="29" t="str">
        <f t="shared" ref="E44:N44" si="2">IF($B$47="Maximiser",IF(E27&lt;D27,"DET",IF(E27=D27,"EGAL","AM")),IF($B$47="Minimiser",(IF(E27&gt;D27,"DET",IF(E27=D27,"EGAL","AM")))))</f>
        <v>AM</v>
      </c>
      <c r="F44" s="29" t="str">
        <f t="shared" si="2"/>
        <v>EGAL</v>
      </c>
      <c r="G44" s="29" t="str">
        <f t="shared" si="2"/>
        <v>AM</v>
      </c>
      <c r="H44" s="29" t="str">
        <f t="shared" si="2"/>
        <v>AM</v>
      </c>
      <c r="I44" s="29" t="str">
        <f t="shared" si="2"/>
        <v>AM</v>
      </c>
      <c r="J44" s="29" t="str">
        <f t="shared" si="2"/>
        <v>AM</v>
      </c>
      <c r="K44" s="29" t="str">
        <f t="shared" si="2"/>
        <v>DET</v>
      </c>
      <c r="L44" s="29" t="str">
        <f t="shared" si="2"/>
        <v>DET</v>
      </c>
      <c r="M44" s="29" t="str">
        <f t="shared" si="2"/>
        <v>AM</v>
      </c>
      <c r="N44" s="29" t="str">
        <f t="shared" si="2"/>
        <v>EGAL</v>
      </c>
      <c r="O44" s="29" t="str">
        <f t="shared" ref="O44" si="3">IF($B$47="Maximiser",IF(O27&lt;N27,"DET",IF(O27=N27,"EGAL","AM")),IF($B$47="Minimiser",(IF(O27&gt;N27,"DET",IF(O27=N27,"EGAL","AM")))))</f>
        <v>DET</v>
      </c>
      <c r="P44" s="29" t="str">
        <f t="shared" ref="P44" si="4">IF($B$47="Maximiser",IF(P27&lt;O27,"DET",IF(P27=O27,"EGAL","AM")),IF($B$47="Minimiser",(IF(P27&gt;O27,"DET",IF(P27=O27,"EGAL","AM")))))</f>
        <v>AM</v>
      </c>
      <c r="Q44" s="92" t="s">
        <v>203</v>
      </c>
    </row>
    <row r="45" spans="1:22" ht="25.5" x14ac:dyDescent="0.2">
      <c r="B45" s="16" t="s">
        <v>202</v>
      </c>
      <c r="C45" s="29"/>
      <c r="D45" s="29"/>
      <c r="E45" s="29"/>
      <c r="F45" s="29"/>
      <c r="G45" s="29"/>
      <c r="H45" s="29"/>
      <c r="I45" s="29"/>
      <c r="J45" s="29"/>
      <c r="K45" s="29"/>
      <c r="L45" s="29"/>
      <c r="M45" s="29"/>
      <c r="N45" s="29"/>
      <c r="O45" s="29"/>
      <c r="P45" s="29"/>
      <c r="Q45" s="29"/>
    </row>
    <row r="46" spans="1:22" x14ac:dyDescent="0.2">
      <c r="A46" s="26"/>
      <c r="B46" s="23" t="s">
        <v>207</v>
      </c>
      <c r="C46" s="83">
        <v>0</v>
      </c>
      <c r="D46" s="83">
        <v>0</v>
      </c>
      <c r="E46" s="83">
        <v>0</v>
      </c>
      <c r="F46" s="83">
        <v>0</v>
      </c>
      <c r="G46" s="83">
        <v>0</v>
      </c>
      <c r="H46" s="83">
        <v>0</v>
      </c>
      <c r="I46" s="83">
        <v>0</v>
      </c>
      <c r="J46" s="83">
        <v>0</v>
      </c>
      <c r="K46" s="83">
        <v>0</v>
      </c>
      <c r="L46" s="83">
        <v>0</v>
      </c>
      <c r="M46" s="83">
        <v>0</v>
      </c>
      <c r="N46" s="83">
        <v>0</v>
      </c>
      <c r="O46" s="83">
        <v>0</v>
      </c>
      <c r="P46" s="83">
        <v>0</v>
      </c>
      <c r="Q46" s="83">
        <v>28</v>
      </c>
      <c r="R46" s="26"/>
      <c r="S46" s="26"/>
      <c r="T46" s="26"/>
      <c r="U46" s="26"/>
      <c r="V46" s="26"/>
    </row>
    <row r="47" spans="1:22" x14ac:dyDescent="0.2">
      <c r="A47" s="26"/>
      <c r="B47" s="52" t="s">
        <v>206</v>
      </c>
      <c r="C47" s="26"/>
      <c r="D47" s="26"/>
      <c r="E47" s="26"/>
      <c r="F47" s="26"/>
      <c r="G47" s="26"/>
      <c r="H47" s="26"/>
      <c r="I47" s="26"/>
      <c r="J47" s="26"/>
      <c r="K47" s="26"/>
      <c r="L47" s="26"/>
      <c r="M47" s="26"/>
      <c r="O47" s="74"/>
      <c r="Q47" s="26"/>
      <c r="R47" s="26"/>
      <c r="S47" s="26"/>
      <c r="T47" s="26"/>
      <c r="U47" s="26"/>
      <c r="V47" s="26"/>
    </row>
    <row r="48" spans="1:22" x14ac:dyDescent="0.2">
      <c r="A48" s="26"/>
      <c r="C48" s="109">
        <f>IF($B$47="Maximiser",RANK(C27,C$10:C$37),COUNTIFS(C10:C37,"&lt;"&amp;C27)+1)</f>
        <v>1</v>
      </c>
      <c r="D48" s="109">
        <f t="shared" ref="D48:Q48" si="5">IF($B$47="Maximiser",RANK(D27,D$10:D$37),COUNTIFS(D10:D37,"&lt;"&amp;D27)+1)</f>
        <v>26</v>
      </c>
      <c r="E48" s="109">
        <f t="shared" si="5"/>
        <v>12</v>
      </c>
      <c r="F48" s="109">
        <f t="shared" si="5"/>
        <v>15</v>
      </c>
      <c r="G48" s="109">
        <f t="shared" si="5"/>
        <v>13</v>
      </c>
      <c r="H48" s="109">
        <f t="shared" si="5"/>
        <v>14</v>
      </c>
      <c r="I48" s="109">
        <f t="shared" si="5"/>
        <v>16</v>
      </c>
      <c r="J48" s="109">
        <f t="shared" si="5"/>
        <v>13</v>
      </c>
      <c r="K48" s="109">
        <f t="shared" si="5"/>
        <v>17</v>
      </c>
      <c r="L48" s="109">
        <f t="shared" si="5"/>
        <v>15</v>
      </c>
      <c r="M48" s="109">
        <f t="shared" si="5"/>
        <v>13</v>
      </c>
      <c r="N48" s="109">
        <f t="shared" si="5"/>
        <v>14</v>
      </c>
      <c r="O48" s="109">
        <f t="shared" si="5"/>
        <v>17</v>
      </c>
      <c r="P48" s="109">
        <f t="shared" si="5"/>
        <v>16</v>
      </c>
      <c r="Q48" s="109">
        <f t="shared" si="5"/>
        <v>16</v>
      </c>
      <c r="R48" s="26"/>
      <c r="S48" s="26"/>
      <c r="T48" s="26"/>
      <c r="U48" s="26"/>
      <c r="V48" s="26"/>
    </row>
    <row r="49" spans="1:22" x14ac:dyDescent="0.2">
      <c r="A49" s="26"/>
      <c r="B49" s="26"/>
      <c r="C49" s="26"/>
      <c r="D49" s="26"/>
      <c r="E49" s="26"/>
      <c r="F49" s="26"/>
      <c r="G49" s="26"/>
      <c r="H49" s="26"/>
      <c r="I49" s="26"/>
      <c r="J49" s="26"/>
      <c r="K49" s="26"/>
      <c r="L49" s="26"/>
      <c r="M49" s="26"/>
      <c r="N49" s="26"/>
      <c r="O49" s="26"/>
      <c r="Q49" s="26"/>
      <c r="R49" s="26"/>
      <c r="S49" s="26"/>
      <c r="T49" s="26"/>
      <c r="U49" s="26"/>
      <c r="V49" s="26"/>
    </row>
    <row r="50" spans="1:22" x14ac:dyDescent="0.2">
      <c r="A50" s="26"/>
      <c r="B50" s="30" t="s">
        <v>186</v>
      </c>
      <c r="C50" s="26" t="s">
        <v>181</v>
      </c>
      <c r="D50" s="26"/>
      <c r="E50" s="26"/>
      <c r="F50" s="26"/>
      <c r="G50" s="26"/>
      <c r="H50" s="26"/>
      <c r="I50" s="26"/>
      <c r="J50" s="26"/>
      <c r="K50" s="26"/>
      <c r="L50" s="26"/>
      <c r="M50" s="26"/>
      <c r="N50" s="26"/>
      <c r="O50" s="26"/>
      <c r="Q50" s="26"/>
      <c r="R50" s="26"/>
      <c r="S50" s="26"/>
      <c r="T50" s="26"/>
      <c r="U50" s="26"/>
      <c r="V50" s="26"/>
    </row>
    <row r="51" spans="1:22" x14ac:dyDescent="0.2">
      <c r="A51" s="26"/>
      <c r="B51" s="6" t="s">
        <v>187</v>
      </c>
      <c r="C51" s="26"/>
      <c r="D51" s="26"/>
      <c r="E51" s="26"/>
      <c r="F51" s="26"/>
      <c r="G51" s="26"/>
      <c r="H51" s="26"/>
      <c r="I51" s="26"/>
      <c r="J51" s="26"/>
      <c r="K51" s="26"/>
      <c r="L51" s="26"/>
      <c r="M51" s="26"/>
      <c r="N51" s="26"/>
      <c r="O51" s="26"/>
      <c r="Q51" s="26"/>
      <c r="R51" s="26"/>
      <c r="S51" s="26"/>
      <c r="T51" s="26"/>
      <c r="U51" s="26"/>
      <c r="V51" s="26"/>
    </row>
    <row r="52" spans="1:22" x14ac:dyDescent="0.2">
      <c r="A52" s="26"/>
      <c r="B52" s="26"/>
      <c r="C52" s="26"/>
      <c r="D52" s="26"/>
      <c r="E52" s="26"/>
      <c r="F52" s="26"/>
      <c r="G52" s="26"/>
      <c r="H52" s="26"/>
      <c r="I52" s="26"/>
      <c r="J52" s="26"/>
      <c r="K52" s="26"/>
      <c r="L52" s="26"/>
      <c r="M52" s="26"/>
      <c r="N52" s="26"/>
      <c r="O52" s="26"/>
      <c r="Q52" s="26"/>
      <c r="R52" s="26"/>
      <c r="S52" s="26"/>
      <c r="T52" s="26"/>
      <c r="U52" s="26"/>
      <c r="V52" s="26"/>
    </row>
    <row r="53" spans="1:22" x14ac:dyDescent="0.2">
      <c r="A53" s="26"/>
      <c r="B53" s="26"/>
      <c r="C53" s="26"/>
      <c r="D53" s="26"/>
      <c r="E53" s="26"/>
      <c r="F53" s="26"/>
      <c r="G53" s="26"/>
      <c r="H53" s="26"/>
      <c r="I53" s="26"/>
      <c r="J53" s="26"/>
      <c r="K53" s="26"/>
      <c r="L53" s="26"/>
      <c r="M53" s="26"/>
      <c r="N53" s="26"/>
      <c r="O53" s="26"/>
      <c r="P53" s="26"/>
      <c r="Q53" s="26"/>
      <c r="R53" s="26"/>
      <c r="S53" s="26"/>
      <c r="T53" s="26"/>
      <c r="U53" s="26"/>
      <c r="V53" s="26"/>
    </row>
    <row r="54" spans="1:22" x14ac:dyDescent="0.2">
      <c r="A54" s="26"/>
      <c r="B54" s="26"/>
      <c r="C54" s="26"/>
      <c r="D54" s="26"/>
      <c r="E54" s="26"/>
      <c r="F54" s="26"/>
      <c r="G54" s="26"/>
      <c r="H54" s="26"/>
      <c r="I54" s="26"/>
      <c r="J54" s="26"/>
      <c r="K54" s="26"/>
      <c r="L54" s="26"/>
      <c r="M54" s="26"/>
      <c r="N54" s="26"/>
      <c r="O54" s="26"/>
      <c r="P54" s="26"/>
      <c r="Q54" s="26"/>
      <c r="R54" s="26"/>
      <c r="S54" s="26"/>
      <c r="T54" s="26"/>
      <c r="U54" s="26"/>
      <c r="V54" s="26"/>
    </row>
    <row r="55" spans="1:22" x14ac:dyDescent="0.2">
      <c r="A55" s="26"/>
      <c r="B55" s="26"/>
      <c r="C55" s="26"/>
      <c r="D55" s="26"/>
      <c r="E55" s="26"/>
      <c r="F55" s="26"/>
      <c r="G55" s="26"/>
      <c r="H55" s="26"/>
      <c r="I55" s="26"/>
      <c r="J55" s="26"/>
      <c r="K55" s="26"/>
      <c r="L55" s="26"/>
      <c r="M55" s="26"/>
      <c r="N55" s="26"/>
      <c r="O55" s="26"/>
      <c r="P55" s="26"/>
      <c r="Q55" s="26"/>
      <c r="R55" s="26"/>
      <c r="S55" s="26"/>
      <c r="T55" s="26"/>
      <c r="U55" s="26"/>
      <c r="V55" s="26"/>
    </row>
    <row r="56" spans="1:22" x14ac:dyDescent="0.2">
      <c r="A56" s="26"/>
      <c r="B56" s="26"/>
      <c r="C56" s="26"/>
      <c r="D56" s="26"/>
      <c r="E56" s="26"/>
      <c r="F56" s="26"/>
      <c r="G56" s="26"/>
      <c r="H56" s="26"/>
      <c r="I56" s="26"/>
      <c r="J56" s="26"/>
      <c r="K56" s="26"/>
      <c r="L56" s="26"/>
      <c r="M56" s="26"/>
      <c r="N56" s="26"/>
      <c r="O56" s="26"/>
      <c r="P56" s="26"/>
      <c r="Q56" s="26"/>
      <c r="R56" s="26"/>
      <c r="S56" s="26"/>
      <c r="T56" s="26"/>
      <c r="U56" s="26"/>
      <c r="V56" s="26"/>
    </row>
    <row r="57" spans="1:22" x14ac:dyDescent="0.2">
      <c r="A57" s="26"/>
      <c r="B57" s="26"/>
      <c r="C57" s="26"/>
      <c r="D57" s="26"/>
      <c r="E57" s="26"/>
      <c r="F57" s="26"/>
      <c r="G57" s="26"/>
      <c r="H57" s="26"/>
      <c r="I57" s="26"/>
      <c r="J57" s="26"/>
      <c r="K57" s="26"/>
      <c r="L57" s="26"/>
      <c r="M57" s="26"/>
      <c r="N57" s="26"/>
      <c r="O57" s="26"/>
      <c r="P57" s="26"/>
      <c r="Q57" s="26"/>
      <c r="R57" s="26"/>
      <c r="S57" s="26"/>
      <c r="T57" s="26"/>
      <c r="U57" s="26"/>
      <c r="V57" s="26"/>
    </row>
    <row r="58" spans="1:22" x14ac:dyDescent="0.2">
      <c r="A58" s="26"/>
      <c r="B58" s="26"/>
      <c r="C58" s="26"/>
      <c r="D58" s="26"/>
      <c r="E58" s="26"/>
      <c r="F58" s="26"/>
      <c r="G58" s="26"/>
      <c r="H58" s="26"/>
      <c r="I58" s="26"/>
      <c r="J58" s="26"/>
      <c r="K58" s="26"/>
      <c r="L58" s="26"/>
      <c r="M58" s="26"/>
      <c r="N58" s="26"/>
      <c r="O58" s="26"/>
      <c r="P58" s="26"/>
      <c r="Q58" s="26"/>
      <c r="R58" s="26"/>
      <c r="S58" s="26"/>
      <c r="T58" s="26"/>
      <c r="U58" s="26"/>
      <c r="V58" s="26"/>
    </row>
    <row r="59" spans="1:22" x14ac:dyDescent="0.2">
      <c r="A59" s="26"/>
      <c r="B59" s="26"/>
      <c r="C59" s="26"/>
      <c r="D59" s="26"/>
      <c r="E59" s="26"/>
      <c r="F59" s="26"/>
      <c r="G59" s="26"/>
      <c r="H59" s="26"/>
      <c r="I59" s="26"/>
      <c r="J59" s="26"/>
      <c r="K59" s="26"/>
      <c r="L59" s="26"/>
      <c r="M59" s="26"/>
      <c r="N59" s="26"/>
      <c r="O59" s="26"/>
      <c r="P59" s="26"/>
      <c r="Q59" s="26"/>
      <c r="R59" s="26"/>
      <c r="S59" s="26"/>
      <c r="T59" s="26"/>
      <c r="U59" s="26"/>
      <c r="V59" s="26"/>
    </row>
    <row r="60" spans="1:22" x14ac:dyDescent="0.2">
      <c r="A60" s="26"/>
      <c r="B60" s="26"/>
      <c r="C60" s="26"/>
      <c r="D60" s="26"/>
      <c r="E60" s="26"/>
      <c r="F60" s="26"/>
      <c r="G60" s="26"/>
      <c r="H60" s="26"/>
      <c r="I60" s="26"/>
      <c r="J60" s="26"/>
      <c r="K60" s="26"/>
      <c r="L60" s="26"/>
      <c r="M60" s="26"/>
      <c r="N60" s="26"/>
      <c r="O60" s="26"/>
      <c r="P60" s="26"/>
      <c r="Q60" s="26"/>
      <c r="R60" s="26"/>
      <c r="S60" s="26"/>
      <c r="T60" s="26"/>
      <c r="U60" s="26"/>
      <c r="V60" s="26"/>
    </row>
    <row r="61" spans="1:22" x14ac:dyDescent="0.2">
      <c r="A61" s="26"/>
      <c r="B61" s="26"/>
      <c r="C61" s="26"/>
      <c r="D61" s="26"/>
      <c r="E61" s="26"/>
      <c r="F61" s="26"/>
      <c r="G61" s="26"/>
      <c r="H61" s="26"/>
      <c r="I61" s="26"/>
      <c r="J61" s="26"/>
      <c r="K61" s="26"/>
      <c r="L61" s="26"/>
      <c r="M61" s="26"/>
      <c r="N61" s="26"/>
      <c r="O61" s="26"/>
      <c r="P61" s="26"/>
      <c r="Q61" s="26"/>
      <c r="R61" s="26"/>
      <c r="S61" s="26"/>
      <c r="T61" s="26"/>
      <c r="U61" s="26"/>
      <c r="V61" s="26"/>
    </row>
    <row r="62" spans="1:22" x14ac:dyDescent="0.2">
      <c r="A62" s="26"/>
      <c r="B62" s="26"/>
      <c r="C62" s="26"/>
      <c r="D62" s="26"/>
      <c r="E62" s="26"/>
      <c r="F62" s="26"/>
      <c r="G62" s="26"/>
      <c r="H62" s="26"/>
      <c r="I62" s="26"/>
      <c r="J62" s="26"/>
      <c r="K62" s="26"/>
      <c r="L62" s="26"/>
      <c r="M62" s="26"/>
      <c r="N62" s="26"/>
      <c r="O62" s="26"/>
      <c r="P62" s="26"/>
      <c r="Q62" s="26"/>
      <c r="R62" s="26"/>
      <c r="S62" s="26"/>
      <c r="T62" s="26"/>
      <c r="U62" s="26"/>
      <c r="V62" s="26"/>
    </row>
  </sheetData>
  <phoneticPr fontId="0" type="noConversion"/>
  <conditionalFormatting sqref="C45:Q45">
    <cfRule type="containsText" dxfId="2" priority="223" stopIfTrue="1" operator="containsText" text="O">
      <formula>NOT(ISERROR(SEARCH("O",C45)))</formula>
    </cfRule>
    <cfRule type="containsText" dxfId="1" priority="224" stopIfTrue="1" operator="containsText" text="R">
      <formula>NOT(ISERROR(SEARCH("R",C45)))</formula>
    </cfRule>
    <cfRule type="containsText" dxfId="0" priority="225" stopIfTrue="1" operator="containsText" text="V">
      <formula>NOT(ISERROR(SEARCH("V",C45)))</formula>
    </cfRule>
  </conditionalFormatting>
  <hyperlinks>
    <hyperlink ref="C2" r:id="rId1"/>
    <hyperlink ref="B51" r:id="rId2"/>
  </hyperlinks>
  <pageMargins left="0.75" right="0.75" top="1" bottom="1" header="0.4921259845" footer="0.4921259845"/>
  <pageSetup paperSize="9" orientation="portrait" r:id="rId3"/>
  <headerFooter alignWithMargins="0"/>
  <legacy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J1</vt:lpstr>
      <vt:lpstr>J2</vt:lpstr>
      <vt:lpstr>J3</vt:lpstr>
      <vt:lpstr>J4</vt:lpstr>
      <vt:lpstr>J5</vt:lpstr>
      <vt:lpstr>J6</vt:lpstr>
      <vt:lpstr>J7</vt:lpstr>
    </vt:vector>
  </TitlesOfParts>
  <Company>Observatoire de la Compétitivité</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D.Liebermann &amp; P.Thielen</dc:creator>
  <cp:lastModifiedBy>Marc Ferring</cp:lastModifiedBy>
  <cp:lastPrinted>2006-01-26T15:43:00Z</cp:lastPrinted>
  <dcterms:created xsi:type="dcterms:W3CDTF">2004-07-22T07:10:25Z</dcterms:created>
  <dcterms:modified xsi:type="dcterms:W3CDTF">2015-10-21T09:18:57Z</dcterms:modified>
</cp:coreProperties>
</file>